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P:\BUSINESS - ED HROM FGM TOM\PROJECTS - Operational\Calls for Proposals\2026 Call Joint with UNENE\Paackage for website\"/>
    </mc:Choice>
  </mc:AlternateContent>
  <xr:revisionPtr revIDLastSave="0" documentId="13_ncr:1_{9EF17281-38D2-45F1-B47E-F2F87D5CCE36}" xr6:coauthVersionLast="47" xr6:coauthVersionMax="47" xr10:uidLastSave="{00000000-0000-0000-0000-000000000000}"/>
  <bookViews>
    <workbookView xWindow="1185" yWindow="555" windowWidth="26505" windowHeight="16440" xr2:uid="{00000000-000D-0000-FFFF-FFFF00000000}"/>
  </bookViews>
  <sheets>
    <sheet name="Sheet1" sheetId="1" r:id="rId1"/>
    <sheet name="Sheet2" sheetId="2" state="hidden" r:id="rId2"/>
  </sheets>
  <definedNames>
    <definedName name="OHTable">Sheet2!$G$46:$I$53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1" i="2" l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N64" i="2" s="1"/>
  <c r="N65" i="2" s="1"/>
  <c r="N66" i="2" s="1"/>
  <c r="N67" i="2" s="1"/>
  <c r="N68" i="2" s="1"/>
  <c r="N50" i="2"/>
  <c r="A15" i="1"/>
  <c r="C4" i="2"/>
  <c r="E4" i="2"/>
  <c r="G4" i="2"/>
  <c r="I4" i="2"/>
  <c r="K4" i="2"/>
  <c r="M4" i="2"/>
  <c r="O4" i="2"/>
  <c r="Q4" i="2"/>
  <c r="C5" i="2"/>
  <c r="E5" i="2"/>
  <c r="G5" i="2"/>
  <c r="I5" i="2"/>
  <c r="K5" i="2"/>
  <c r="M5" i="2"/>
  <c r="O5" i="2"/>
  <c r="Q5" i="2"/>
  <c r="C6" i="2"/>
  <c r="E6" i="2"/>
  <c r="G6" i="2"/>
  <c r="I6" i="2"/>
  <c r="K6" i="2"/>
  <c r="M6" i="2"/>
  <c r="O6" i="2"/>
  <c r="Q6" i="2"/>
  <c r="C7" i="2"/>
  <c r="E7" i="2"/>
  <c r="G7" i="2"/>
  <c r="I7" i="2"/>
  <c r="K7" i="2"/>
  <c r="M7" i="2"/>
  <c r="O7" i="2"/>
  <c r="Q7" i="2"/>
  <c r="C8" i="2"/>
  <c r="E8" i="2"/>
  <c r="G8" i="2"/>
  <c r="I8" i="2"/>
  <c r="K8" i="2"/>
  <c r="M8" i="2"/>
  <c r="O8" i="2"/>
  <c r="Q8" i="2"/>
  <c r="C9" i="2"/>
  <c r="E9" i="2"/>
  <c r="G9" i="2"/>
  <c r="I9" i="2"/>
  <c r="K9" i="2"/>
  <c r="M9" i="2"/>
  <c r="O9" i="2"/>
  <c r="Q9" i="2"/>
  <c r="C10" i="2"/>
  <c r="E10" i="2"/>
  <c r="G10" i="2"/>
  <c r="I10" i="2"/>
  <c r="K10" i="2"/>
  <c r="M10" i="2"/>
  <c r="O10" i="2"/>
  <c r="Q10" i="2"/>
  <c r="C11" i="2"/>
  <c r="E11" i="2"/>
  <c r="G11" i="2"/>
  <c r="I11" i="2"/>
  <c r="K11" i="2"/>
  <c r="M11" i="2"/>
  <c r="O11" i="2"/>
  <c r="Q11" i="2"/>
  <c r="C12" i="2"/>
  <c r="E12" i="2"/>
  <c r="G12" i="2"/>
  <c r="I12" i="2"/>
  <c r="K12" i="2"/>
  <c r="M12" i="2"/>
  <c r="O12" i="2"/>
  <c r="Q12" i="2"/>
  <c r="C13" i="2"/>
  <c r="E13" i="2"/>
  <c r="G13" i="2"/>
  <c r="I13" i="2"/>
  <c r="K13" i="2"/>
  <c r="M13" i="2"/>
  <c r="O13" i="2"/>
  <c r="Q13" i="2"/>
  <c r="C14" i="2"/>
  <c r="E14" i="2"/>
  <c r="G14" i="2"/>
  <c r="I14" i="2"/>
  <c r="K14" i="2"/>
  <c r="M14" i="2"/>
  <c r="O14" i="2"/>
  <c r="Q14" i="2"/>
  <c r="C15" i="2"/>
  <c r="E15" i="2"/>
  <c r="G15" i="2"/>
  <c r="I15" i="2"/>
  <c r="K15" i="2"/>
  <c r="M15" i="2"/>
  <c r="O15" i="2"/>
  <c r="Q15" i="2"/>
  <c r="C16" i="2"/>
  <c r="E16" i="2"/>
  <c r="G16" i="2"/>
  <c r="I16" i="2"/>
  <c r="K16" i="2"/>
  <c r="M16" i="2"/>
  <c r="O16" i="2"/>
  <c r="Q16" i="2"/>
  <c r="A22" i="2"/>
  <c r="B22" i="2"/>
  <c r="A23" i="2"/>
  <c r="B23" i="2"/>
  <c r="C23" i="2"/>
  <c r="E23" i="2"/>
  <c r="G23" i="2"/>
  <c r="I23" i="2"/>
  <c r="A24" i="2"/>
  <c r="B24" i="2"/>
  <c r="C24" i="2"/>
  <c r="E24" i="2"/>
  <c r="G24" i="2"/>
  <c r="I24" i="2"/>
  <c r="A25" i="2"/>
  <c r="B25" i="2"/>
  <c r="C25" i="2"/>
  <c r="E25" i="2"/>
  <c r="G25" i="2"/>
  <c r="I25" i="2"/>
  <c r="A26" i="2"/>
  <c r="B26" i="2"/>
  <c r="C26" i="2"/>
  <c r="E26" i="2"/>
  <c r="G26" i="2"/>
  <c r="I26" i="2"/>
  <c r="A27" i="2"/>
  <c r="B27" i="2"/>
  <c r="C27" i="2"/>
  <c r="E27" i="2"/>
  <c r="G27" i="2"/>
  <c r="I27" i="2"/>
  <c r="A28" i="2"/>
  <c r="B28" i="2"/>
  <c r="C28" i="2"/>
  <c r="E28" i="2"/>
  <c r="G28" i="2"/>
  <c r="I28" i="2"/>
  <c r="A29" i="2"/>
  <c r="B29" i="2"/>
  <c r="C29" i="2"/>
  <c r="E29" i="2"/>
  <c r="G29" i="2"/>
  <c r="I29" i="2"/>
  <c r="A30" i="2"/>
  <c r="B30" i="2"/>
  <c r="C30" i="2"/>
  <c r="E30" i="2"/>
  <c r="G30" i="2"/>
  <c r="I30" i="2"/>
  <c r="A31" i="2"/>
  <c r="B31" i="2"/>
  <c r="C31" i="2"/>
  <c r="E31" i="2"/>
  <c r="G31" i="2"/>
  <c r="I31" i="2"/>
  <c r="A32" i="2"/>
  <c r="B32" i="2"/>
  <c r="C32" i="2"/>
  <c r="E32" i="2"/>
  <c r="G32" i="2"/>
  <c r="I32" i="2"/>
  <c r="P44" i="2"/>
  <c r="P45" i="2" s="1"/>
  <c r="P46" i="2" s="1"/>
  <c r="P47" i="2" s="1"/>
  <c r="P48" i="2" s="1"/>
  <c r="P49" i="2" s="1"/>
  <c r="P50" i="2" s="1"/>
  <c r="P51" i="2" s="1"/>
  <c r="P52" i="2" s="1"/>
  <c r="P53" i="2" s="1"/>
  <c r="P54" i="2" s="1"/>
  <c r="P55" i="2" s="1"/>
  <c r="P56" i="2" s="1"/>
  <c r="P57" i="2" s="1"/>
  <c r="P58" i="2" s="1"/>
  <c r="P59" i="2" s="1"/>
  <c r="P60" i="2" s="1"/>
  <c r="P61" i="2" s="1"/>
  <c r="P62" i="2" s="1"/>
  <c r="P63" i="2" s="1"/>
  <c r="P64" i="2" s="1"/>
  <c r="P65" i="2" s="1"/>
  <c r="P66" i="2" s="1"/>
  <c r="P67" i="2" s="1"/>
  <c r="P68" i="2" s="1"/>
  <c r="P69" i="2" s="1"/>
  <c r="P70" i="2" s="1"/>
  <c r="P71" i="2" s="1"/>
  <c r="P72" i="2" s="1"/>
  <c r="P73" i="2" s="1"/>
  <c r="J32" i="1" l="1"/>
  <c r="Q32" i="2" s="1"/>
  <c r="J31" i="1"/>
  <c r="Q31" i="2" s="1"/>
  <c r="J30" i="1"/>
  <c r="Q30" i="2" s="1"/>
  <c r="J29" i="1"/>
  <c r="Q29" i="2" s="1"/>
  <c r="J28" i="1"/>
  <c r="Q28" i="2" s="1"/>
  <c r="J27" i="1"/>
  <c r="Q27" i="2" s="1"/>
  <c r="J26" i="1"/>
  <c r="Q26" i="2" s="1"/>
  <c r="J25" i="1"/>
  <c r="Q25" i="2" s="1"/>
  <c r="J24" i="1"/>
  <c r="Q24" i="2" s="1"/>
  <c r="J23" i="1"/>
  <c r="Q23" i="2" s="1"/>
  <c r="I32" i="1"/>
  <c r="O32" i="2" s="1"/>
  <c r="I31" i="1"/>
  <c r="O31" i="2" s="1"/>
  <c r="I30" i="1"/>
  <c r="O30" i="2" s="1"/>
  <c r="I29" i="1"/>
  <c r="O29" i="2" s="1"/>
  <c r="I28" i="1"/>
  <c r="O28" i="2" s="1"/>
  <c r="I27" i="1"/>
  <c r="O27" i="2" s="1"/>
  <c r="I26" i="1"/>
  <c r="O26" i="2" s="1"/>
  <c r="I25" i="1"/>
  <c r="O25" i="2" s="1"/>
  <c r="I24" i="1"/>
  <c r="O24" i="2" s="1"/>
  <c r="I23" i="1"/>
  <c r="O23" i="2" s="1"/>
  <c r="H32" i="1"/>
  <c r="M32" i="2" s="1"/>
  <c r="H23" i="1"/>
  <c r="M23" i="2" s="1"/>
  <c r="G32" i="1"/>
  <c r="K32" i="2" s="1"/>
  <c r="G31" i="1"/>
  <c r="K31" i="2" s="1"/>
  <c r="G30" i="1"/>
  <c r="K30" i="2" s="1"/>
  <c r="G29" i="1"/>
  <c r="K29" i="2" s="1"/>
  <c r="G28" i="1"/>
  <c r="K28" i="2" s="1"/>
  <c r="G27" i="1"/>
  <c r="K27" i="2" s="1"/>
  <c r="G26" i="1"/>
  <c r="K26" i="2" s="1"/>
  <c r="G25" i="1"/>
  <c r="K25" i="2" s="1"/>
  <c r="G24" i="1"/>
  <c r="K24" i="2" s="1"/>
  <c r="G23" i="1"/>
  <c r="K23" i="2" s="1"/>
  <c r="G6" i="1" l="1"/>
  <c r="G12" i="1"/>
  <c r="A39" i="1" l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H31" i="1"/>
  <c r="M31" i="2" s="1"/>
  <c r="H30" i="1"/>
  <c r="M30" i="2" s="1"/>
  <c r="H29" i="1"/>
  <c r="M29" i="2" s="1"/>
  <c r="H28" i="1"/>
  <c r="M28" i="2" s="1"/>
  <c r="H27" i="1"/>
  <c r="M27" i="2" s="1"/>
  <c r="H26" i="1"/>
  <c r="M26" i="2" s="1"/>
  <c r="H25" i="1"/>
  <c r="M25" i="2" s="1"/>
  <c r="H24" i="1"/>
  <c r="M24" i="2" s="1"/>
  <c r="G7" i="1"/>
  <c r="G8" i="1" s="1"/>
  <c r="J12" i="1"/>
  <c r="I12" i="1"/>
  <c r="H12" i="1"/>
  <c r="J6" i="1"/>
  <c r="I6" i="1"/>
  <c r="H6" i="1"/>
  <c r="G9" i="1" l="1"/>
  <c r="G10" i="1" s="1"/>
  <c r="G13" i="1" s="1"/>
  <c r="G14" i="1" s="1"/>
  <c r="H9" i="1"/>
  <c r="I9" i="1"/>
  <c r="J9" i="1"/>
  <c r="F12" i="1"/>
  <c r="J7" i="1"/>
  <c r="J8" i="1" s="1"/>
  <c r="I7" i="1"/>
  <c r="I8" i="1" s="1"/>
  <c r="F6" i="1"/>
  <c r="H7" i="1"/>
  <c r="H8" i="1" s="1"/>
  <c r="I10" i="1" l="1"/>
  <c r="I13" i="1" s="1"/>
  <c r="I14" i="1" s="1"/>
  <c r="H10" i="1"/>
  <c r="H13" i="1" s="1"/>
  <c r="H14" i="1" s="1"/>
  <c r="F9" i="1"/>
  <c r="J10" i="1"/>
  <c r="J13" i="1" s="1"/>
  <c r="J14" i="1" s="1"/>
  <c r="F7" i="1"/>
  <c r="F8" i="1" l="1"/>
  <c r="F10" i="1" l="1"/>
  <c r="F14" i="1" l="1"/>
  <c r="F13" i="1"/>
</calcChain>
</file>

<file path=xl/sharedStrings.xml><?xml version="1.0" encoding="utf-8"?>
<sst xmlns="http://schemas.openxmlformats.org/spreadsheetml/2006/main" count="197" uniqueCount="129">
  <si>
    <t>Cash Contributions</t>
  </si>
  <si>
    <r>
      <t>In-kind contributions</t>
    </r>
    <r>
      <rPr>
        <b/>
        <sz val="11"/>
        <color theme="5" tint="-0.249977111117893"/>
        <rFont val="Calibri"/>
        <family val="2"/>
        <scheme val="minor"/>
      </rPr>
      <t xml:space="preserve"> (Fedoruk Centre office use only)</t>
    </r>
  </si>
  <si>
    <t>Title of Project Proposal</t>
  </si>
  <si>
    <t>BUDGET CATEGORIES</t>
  </si>
  <si>
    <t>Budget</t>
  </si>
  <si>
    <t>Actual</t>
  </si>
  <si>
    <t>Dissemination</t>
  </si>
  <si>
    <t>Equipment</t>
  </si>
  <si>
    <t>Instructions</t>
  </si>
  <si>
    <t>Project Leader Family Name</t>
  </si>
  <si>
    <t>Budget Summary Table</t>
  </si>
  <si>
    <t>Materials and Supplies</t>
  </si>
  <si>
    <t>Other</t>
  </si>
  <si>
    <t>Overhead on Fedoruk Centre Cash</t>
  </si>
  <si>
    <t>Project Leader Given Name</t>
  </si>
  <si>
    <t>Lead Institution</t>
  </si>
  <si>
    <t xml:space="preserve"> </t>
  </si>
  <si>
    <t>Total Partner Cash Contributions</t>
  </si>
  <si>
    <t>Services &amp; Technical Contracts</t>
  </si>
  <si>
    <t>Training (not students)</t>
  </si>
  <si>
    <t>Research Overhead Rate</t>
  </si>
  <si>
    <t>Total Cash Contributions</t>
  </si>
  <si>
    <t>For each item:</t>
  </si>
  <si>
    <t>Month</t>
  </si>
  <si>
    <t>Year</t>
  </si>
  <si>
    <t>Partner Contributions</t>
  </si>
  <si>
    <t>Partners</t>
  </si>
  <si>
    <t>Partner Contributions Table</t>
  </si>
  <si>
    <t>Cash</t>
  </si>
  <si>
    <t>In-kind</t>
  </si>
  <si>
    <t>#</t>
  </si>
  <si>
    <t>Partner Name</t>
  </si>
  <si>
    <t xml:space="preserve">Institutions report on any budgeted and new cash contributions. </t>
  </si>
  <si>
    <t>Project Leaders are to submit in-kind confirmations to Fedoruk Centre. Summary Report not required.</t>
  </si>
  <si>
    <t>Item</t>
  </si>
  <si>
    <t>Category</t>
  </si>
  <si>
    <t>Brief Description</t>
  </si>
  <si>
    <t>Qty</t>
  </si>
  <si>
    <t>Unit</t>
  </si>
  <si>
    <t>Institution</t>
  </si>
  <si>
    <t>Overhead rate</t>
  </si>
  <si>
    <t>each</t>
  </si>
  <si>
    <t>January</t>
  </si>
  <si>
    <t>set(s)</t>
  </si>
  <si>
    <t>February</t>
  </si>
  <si>
    <t>Canadian Light Source</t>
  </si>
  <si>
    <t>hour(s)</t>
  </si>
  <si>
    <t>March</t>
  </si>
  <si>
    <t>Saskatchewan Research Council</t>
  </si>
  <si>
    <t>day(s)</t>
  </si>
  <si>
    <t>April</t>
  </si>
  <si>
    <t>Saskatchewan Polytechnic</t>
  </si>
  <si>
    <t>week(s)</t>
  </si>
  <si>
    <t>May</t>
  </si>
  <si>
    <t>University of Regina</t>
  </si>
  <si>
    <t>month(s)</t>
  </si>
  <si>
    <t>June</t>
  </si>
  <si>
    <t xml:space="preserve">University of Saskatchewan </t>
  </si>
  <si>
    <t>July</t>
  </si>
  <si>
    <t>University of Saskatchewan (SHA)</t>
  </si>
  <si>
    <t>FTE(s)</t>
  </si>
  <si>
    <t>August</t>
  </si>
  <si>
    <t>University of Saskatchewan (SCA)</t>
  </si>
  <si>
    <t>trip(s)</t>
  </si>
  <si>
    <t>September</t>
  </si>
  <si>
    <t>October</t>
  </si>
  <si>
    <t>November</t>
  </si>
  <si>
    <t>December</t>
  </si>
  <si>
    <t>Budget Detail Table (Project Costs)</t>
  </si>
  <si>
    <t>Cash required for Project</t>
  </si>
  <si>
    <t>Net cash required for Project</t>
  </si>
  <si>
    <t>Total Fedoruk Centre Cash Contribution</t>
  </si>
  <si>
    <t>In-Kind Contribution</t>
  </si>
  <si>
    <t>Cash needed ($)</t>
  </si>
  <si>
    <t>From any source</t>
  </si>
  <si>
    <t>Include all items needed for the project, whether costs will be covered by cash or in-kind contributions.</t>
  </si>
  <si>
    <t xml:space="preserve">Overhead is paid to the Lead Institution by the Fedoruk Centre on cash contributions from the Fedoruk Centre. </t>
  </si>
  <si>
    <t>Partner cash contributions are arranged by the Lead Institution according to institutional policies and practices.</t>
  </si>
  <si>
    <t>Fedoruk Centre cash contributions are paid to the lead institution according to agreed schedule and conditions (Notice of Acceptance).</t>
  </si>
  <si>
    <t>Facility Access / User Fees</t>
  </si>
  <si>
    <t xml:space="preserve">Total in-kind                              </t>
  </si>
  <si>
    <t xml:space="preserve">Project Total                           </t>
  </si>
  <si>
    <t xml:space="preserve">                                              </t>
  </si>
  <si>
    <t xml:space="preserve">Niki.Schrie@fedorukcentre.ca   </t>
  </si>
  <si>
    <t xml:space="preserve">Please direct questions or comments to:  </t>
  </si>
  <si>
    <t>Institutions must be in alphabetical order</t>
  </si>
  <si>
    <t>Questions</t>
  </si>
  <si>
    <r>
      <t>Step 1:</t>
    </r>
    <r>
      <rPr>
        <sz val="10"/>
        <color theme="1"/>
        <rFont val="Calibri"/>
        <family val="2"/>
        <scheme val="minor"/>
      </rPr>
      <t xml:space="preserve"> Fill in the project title, your names, and the start and end dates of the project. Select your institution. </t>
    </r>
  </si>
  <si>
    <r>
      <rPr>
        <b/>
        <sz val="10"/>
        <color theme="1"/>
        <rFont val="Calibri"/>
        <family val="2"/>
        <scheme val="minor"/>
      </rPr>
      <t>Step 2:</t>
    </r>
    <r>
      <rPr>
        <sz val="10"/>
        <color theme="1"/>
        <rFont val="Calibri"/>
        <family val="2"/>
        <scheme val="minor"/>
      </rPr>
      <t xml:space="preserve">  Enter </t>
    </r>
    <r>
      <rPr>
        <i/>
        <sz val="10"/>
        <color theme="1"/>
        <rFont val="Calibri"/>
        <family val="2"/>
        <scheme val="minor"/>
      </rPr>
      <t xml:space="preserve">Partner Names </t>
    </r>
    <r>
      <rPr>
        <sz val="10"/>
        <color theme="1"/>
        <rFont val="Calibri"/>
        <family val="2"/>
        <scheme val="minor"/>
      </rPr>
      <t xml:space="preserve">into the </t>
    </r>
    <r>
      <rPr>
        <i/>
        <sz val="10"/>
        <color theme="1"/>
        <rFont val="Calibri"/>
        <family val="2"/>
        <scheme val="minor"/>
      </rPr>
      <t>Partner Contributions Table.</t>
    </r>
  </si>
  <si>
    <r>
      <rPr>
        <b/>
        <sz val="10"/>
        <color theme="1"/>
        <rFont val="Calibri"/>
        <family val="2"/>
        <scheme val="minor"/>
      </rPr>
      <t xml:space="preserve">Step 3: </t>
    </r>
    <r>
      <rPr>
        <sz val="10"/>
        <color theme="1"/>
        <rFont val="Calibri"/>
        <family val="2"/>
        <scheme val="minor"/>
      </rPr>
      <t xml:space="preserve"> Complete the </t>
    </r>
    <r>
      <rPr>
        <i/>
        <sz val="10"/>
        <color theme="1"/>
        <rFont val="Calibri"/>
        <family val="2"/>
        <scheme val="minor"/>
      </rPr>
      <t>Budget Detail Table (</t>
    </r>
    <r>
      <rPr>
        <b/>
        <i/>
        <sz val="10"/>
        <color theme="1"/>
        <rFont val="Calibri"/>
        <family val="2"/>
        <scheme val="minor"/>
      </rPr>
      <t>Project Costs</t>
    </r>
    <r>
      <rPr>
        <i/>
        <sz val="10"/>
        <color theme="1"/>
        <rFont val="Calibri"/>
        <family val="2"/>
        <scheme val="minor"/>
      </rPr>
      <t>)</t>
    </r>
  </si>
  <si>
    <r>
      <t xml:space="preserve">· Select a budget </t>
    </r>
    <r>
      <rPr>
        <i/>
        <sz val="10"/>
        <color theme="1"/>
        <rFont val="Calibri"/>
        <family val="2"/>
        <scheme val="minor"/>
      </rPr>
      <t>Category</t>
    </r>
    <r>
      <rPr>
        <sz val="10"/>
        <color theme="1"/>
        <rFont val="Calibri"/>
        <family val="2"/>
        <scheme val="minor"/>
      </rPr>
      <t xml:space="preserve"> from the pull-down menu</t>
    </r>
  </si>
  <si>
    <r>
      <t xml:space="preserve">· Add a </t>
    </r>
    <r>
      <rPr>
        <i/>
        <sz val="10"/>
        <color theme="1"/>
        <rFont val="Calibri"/>
        <family val="2"/>
        <scheme val="minor"/>
      </rPr>
      <t>Brief Description</t>
    </r>
    <r>
      <rPr>
        <sz val="10"/>
        <color theme="1"/>
        <rFont val="Calibri"/>
        <family val="2"/>
        <scheme val="minor"/>
      </rPr>
      <t xml:space="preserve"> </t>
    </r>
  </si>
  <si>
    <r>
      <t>· Enter a Quantity (</t>
    </r>
    <r>
      <rPr>
        <i/>
        <sz val="10"/>
        <color theme="1"/>
        <rFont val="Calibri"/>
        <family val="2"/>
        <scheme val="minor"/>
      </rPr>
      <t>Qty</t>
    </r>
    <r>
      <rPr>
        <sz val="10"/>
        <color theme="1"/>
        <rFont val="Calibri"/>
        <family val="2"/>
        <scheme val="minor"/>
      </rPr>
      <t xml:space="preserve">) and a </t>
    </r>
    <r>
      <rPr>
        <i/>
        <sz val="10"/>
        <color theme="1"/>
        <rFont val="Calibri"/>
        <family val="2"/>
        <scheme val="minor"/>
      </rPr>
      <t xml:space="preserve">Unit </t>
    </r>
    <r>
      <rPr>
        <sz val="10"/>
        <color theme="1"/>
        <rFont val="Calibri"/>
        <family val="2"/>
        <scheme val="minor"/>
      </rPr>
      <t>(from the pull-down menu)</t>
    </r>
  </si>
  <si>
    <r>
      <t xml:space="preserve">· If </t>
    </r>
    <r>
      <rPr>
        <i/>
        <sz val="10"/>
        <color theme="1"/>
        <rFont val="Calibri"/>
        <family val="2"/>
        <scheme val="minor"/>
      </rPr>
      <t xml:space="preserve">Cash </t>
    </r>
    <r>
      <rPr>
        <sz val="10"/>
        <color theme="1"/>
        <rFont val="Calibri"/>
        <family val="2"/>
        <scheme val="minor"/>
      </rPr>
      <t>is r</t>
    </r>
    <r>
      <rPr>
        <i/>
        <sz val="10"/>
        <color theme="1"/>
        <rFont val="Calibri"/>
        <family val="2"/>
        <scheme val="minor"/>
      </rPr>
      <t>equired to cover the Cost,</t>
    </r>
    <r>
      <rPr>
        <sz val="10"/>
        <color theme="1"/>
        <rFont val="Calibri"/>
        <family val="2"/>
        <scheme val="minor"/>
      </rPr>
      <t xml:space="preserve"> enter the dollar amount (total across all funding sources).</t>
    </r>
  </si>
  <si>
    <r>
      <t xml:space="preserve">· </t>
    </r>
    <r>
      <rPr>
        <i/>
        <sz val="10"/>
        <color theme="1"/>
        <rFont val="Calibri"/>
        <family val="2"/>
        <scheme val="minor"/>
      </rPr>
      <t>In-Kind</t>
    </r>
    <r>
      <rPr>
        <sz val="10"/>
        <color theme="1"/>
        <rFont val="Calibri"/>
        <family val="2"/>
        <scheme val="minor"/>
      </rPr>
      <t xml:space="preserve"> contributions are referenced to the Partners by their Numbers (#) from the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i/>
        <sz val="10"/>
        <color theme="1"/>
        <rFont val="Calibri"/>
        <family val="2"/>
        <scheme val="minor"/>
      </rPr>
      <t>Partner Contribution Table</t>
    </r>
  </si>
  <si>
    <r>
      <rPr>
        <b/>
        <sz val="10"/>
        <color theme="1"/>
        <rFont val="Calibri"/>
        <family val="2"/>
        <scheme val="minor"/>
      </rPr>
      <t xml:space="preserve">Step 4: </t>
    </r>
    <r>
      <rPr>
        <sz val="10"/>
        <color theme="1"/>
        <rFont val="Calibri"/>
        <family val="2"/>
        <scheme val="minor"/>
      </rPr>
      <t xml:space="preserve"> Complete the</t>
    </r>
    <r>
      <rPr>
        <i/>
        <sz val="10"/>
        <color theme="1"/>
        <rFont val="Calibri"/>
        <family val="2"/>
        <scheme val="minor"/>
      </rPr>
      <t xml:space="preserve"> Partner Contributions Table.</t>
    </r>
  </si>
  <si>
    <r>
      <t xml:space="preserve">For each Partner, enter their </t>
    </r>
    <r>
      <rPr>
        <i/>
        <sz val="10"/>
        <rFont val="Calibri"/>
        <family val="2"/>
        <scheme val="minor"/>
      </rPr>
      <t>Cash Contributions, if any</t>
    </r>
    <r>
      <rPr>
        <sz val="10"/>
        <rFont val="Calibri"/>
        <family val="2"/>
        <scheme val="minor"/>
      </rPr>
      <t xml:space="preserve">. </t>
    </r>
  </si>
  <si>
    <r>
      <t xml:space="preserve">(Partner in-kind contributions (cash-equivalent) are auto-filled from the </t>
    </r>
    <r>
      <rPr>
        <i/>
        <sz val="10"/>
        <color theme="1"/>
        <rFont val="Calibri"/>
        <family val="2"/>
        <scheme val="minor"/>
      </rPr>
      <t>Budget Detail Table.)</t>
    </r>
  </si>
  <si>
    <t>$-equivalent</t>
  </si>
  <si>
    <t>Project Start:</t>
  </si>
  <si>
    <t>Project End:</t>
  </si>
  <si>
    <t xml:space="preserve"> In-Kind Contribution</t>
  </si>
  <si>
    <t>NOTE: Only WHITE cells can be completed. All other cells are calculated automatically.</t>
  </si>
  <si>
    <r>
      <t xml:space="preserve">NOTE: </t>
    </r>
    <r>
      <rPr>
        <b/>
        <i/>
        <sz val="10"/>
        <color rgb="FFC00000"/>
        <rFont val="Calibri"/>
        <family val="2"/>
        <scheme val="minor"/>
      </rPr>
      <t>Budget Item #</t>
    </r>
    <r>
      <rPr>
        <b/>
        <sz val="10"/>
        <color rgb="FFC00000"/>
        <rFont val="Calibri"/>
        <family val="2"/>
        <scheme val="minor"/>
      </rPr>
      <t xml:space="preserve"> must be referenced in your </t>
    </r>
    <r>
      <rPr>
        <b/>
        <i/>
        <sz val="10"/>
        <color rgb="FFC00000"/>
        <rFont val="Calibri"/>
        <family val="2"/>
        <scheme val="minor"/>
      </rPr>
      <t>Feasibility/Budget Justification</t>
    </r>
    <r>
      <rPr>
        <b/>
        <sz val="10"/>
        <color rgb="FFC00000"/>
        <rFont val="Calibri"/>
        <family val="2"/>
        <scheme val="minor"/>
      </rPr>
      <t xml:space="preserve"> section of the free-form </t>
    </r>
    <r>
      <rPr>
        <b/>
        <i/>
        <sz val="10"/>
        <color rgb="FFC00000"/>
        <rFont val="Calibri"/>
        <family val="2"/>
        <scheme val="minor"/>
      </rPr>
      <t>Project Description</t>
    </r>
  </si>
  <si>
    <t>ADMINISTRATIVE NOTES:</t>
  </si>
  <si>
    <t>The maximum project duration is 36 months.</t>
  </si>
  <si>
    <t>Partner #</t>
  </si>
  <si>
    <t>Travel and Engagement</t>
  </si>
  <si>
    <t>Salaries plus benefits: Undergrad students</t>
  </si>
  <si>
    <t>Salaries plus benefits: Masters students</t>
  </si>
  <si>
    <t>Salaries plus benefits: PhD students</t>
  </si>
  <si>
    <t>Salaries plus benefits: Postdocs</t>
  </si>
  <si>
    <t>Salaries plus benefits: Technical and Professional</t>
  </si>
  <si>
    <t>FY 2025</t>
  </si>
  <si>
    <t>FY 2026</t>
  </si>
  <si>
    <t>FY 2027</t>
  </si>
  <si>
    <t>FY 2028</t>
  </si>
  <si>
    <t>Total</t>
  </si>
  <si>
    <t>Year 1</t>
  </si>
  <si>
    <t>Year 2</t>
  </si>
  <si>
    <t>Year 3</t>
  </si>
  <si>
    <t>Year 4</t>
  </si>
  <si>
    <t>Start date four months after project award</t>
  </si>
  <si>
    <t xml:space="preserve">        Costs to be covered Year 1</t>
  </si>
  <si>
    <t xml:space="preserve">     Costs to be covered Year 2</t>
  </si>
  <si>
    <t xml:space="preserve">     Costs to be covered Year 3</t>
  </si>
  <si>
    <t xml:space="preserve">     Costs to be covered Year 4</t>
  </si>
  <si>
    <t>Project years refer to fiscal year</t>
  </si>
  <si>
    <t>Fedoruk Centre Project Budget Spreadsheet    version: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</si>
</sst>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&quot;$&quot;#,###.00;;;"/>
    <numFmt numFmtId="166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20"/>
      <color theme="5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2"/>
      <color theme="5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i/>
      <sz val="10"/>
      <color theme="5" tint="-0.249977111117893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6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0" fillId="8" borderId="0" xfId="0" applyFill="1" applyAlignment="1">
      <alignment vertical="center"/>
    </xf>
    <xf numFmtId="165" fontId="0" fillId="6" borderId="3" xfId="2" applyNumberFormat="1" applyFont="1" applyFill="1" applyBorder="1" applyAlignment="1" applyProtection="1">
      <alignment vertical="center"/>
    </xf>
    <xf numFmtId="165" fontId="0" fillId="0" borderId="3" xfId="0" applyNumberFormat="1" applyBorder="1" applyAlignment="1" applyProtection="1">
      <alignment vertical="center"/>
      <protection locked="0"/>
    </xf>
    <xf numFmtId="165" fontId="0" fillId="7" borderId="3" xfId="2" applyNumberFormat="1" applyFont="1" applyFill="1" applyBorder="1" applyAlignment="1" applyProtection="1">
      <alignment vertical="center"/>
    </xf>
    <xf numFmtId="165" fontId="0" fillId="4" borderId="3" xfId="2" applyNumberFormat="1" applyFont="1" applyFill="1" applyBorder="1" applyAlignment="1" applyProtection="1">
      <alignment vertical="center"/>
    </xf>
    <xf numFmtId="165" fontId="0" fillId="8" borderId="3" xfId="0" applyNumberFormat="1" applyFill="1" applyBorder="1" applyAlignment="1">
      <alignment vertical="center"/>
    </xf>
    <xf numFmtId="165" fontId="0" fillId="8" borderId="12" xfId="0" applyNumberFormat="1" applyFill="1" applyBorder="1" applyAlignment="1">
      <alignment vertical="center"/>
    </xf>
    <xf numFmtId="44" fontId="0" fillId="6" borderId="3" xfId="2" applyFont="1" applyFill="1" applyBorder="1" applyAlignment="1" applyProtection="1">
      <alignment vertical="center"/>
    </xf>
    <xf numFmtId="165" fontId="0" fillId="6" borderId="11" xfId="2" applyNumberFormat="1" applyFont="1" applyFill="1" applyBorder="1" applyAlignment="1" applyProtection="1">
      <alignment vertical="center"/>
    </xf>
    <xf numFmtId="165" fontId="0" fillId="0" borderId="11" xfId="0" applyNumberFormat="1" applyBorder="1" applyAlignment="1" applyProtection="1">
      <alignment vertical="center"/>
      <protection locked="0"/>
    </xf>
    <xf numFmtId="165" fontId="0" fillId="7" borderId="11" xfId="2" applyNumberFormat="1" applyFont="1" applyFill="1" applyBorder="1" applyAlignment="1" applyProtection="1">
      <alignment vertical="center"/>
    </xf>
    <xf numFmtId="165" fontId="0" fillId="4" borderId="11" xfId="2" applyNumberFormat="1" applyFont="1" applyFill="1" applyBorder="1" applyAlignment="1" applyProtection="1">
      <alignment vertical="center"/>
    </xf>
    <xf numFmtId="165" fontId="0" fillId="8" borderId="11" xfId="0" applyNumberFormat="1" applyFill="1" applyBorder="1" applyAlignment="1">
      <alignment vertical="center"/>
    </xf>
    <xf numFmtId="0" fontId="0" fillId="9" borderId="6" xfId="0" applyFill="1" applyBorder="1" applyAlignment="1">
      <alignment vertical="center"/>
    </xf>
    <xf numFmtId="165" fontId="0" fillId="9" borderId="6" xfId="2" applyNumberFormat="1" applyFont="1" applyFill="1" applyBorder="1" applyAlignment="1" applyProtection="1">
      <alignment vertical="center"/>
    </xf>
    <xf numFmtId="165" fontId="0" fillId="9" borderId="6" xfId="0" applyNumberFormat="1" applyFill="1" applyBorder="1" applyAlignment="1" applyProtection="1">
      <alignment vertical="center"/>
      <protection locked="0"/>
    </xf>
    <xf numFmtId="165" fontId="0" fillId="9" borderId="6" xfId="0" applyNumberFormat="1" applyFill="1" applyBorder="1" applyAlignment="1">
      <alignment vertical="center"/>
    </xf>
    <xf numFmtId="165" fontId="0" fillId="9" borderId="0" xfId="0" applyNumberFormat="1" applyFill="1" applyAlignment="1">
      <alignment vertical="center"/>
    </xf>
    <xf numFmtId="0" fontId="0" fillId="9" borderId="0" xfId="0" applyFill="1" applyAlignment="1">
      <alignment vertical="center"/>
    </xf>
    <xf numFmtId="165" fontId="0" fillId="9" borderId="0" xfId="2" applyNumberFormat="1" applyFont="1" applyFill="1" applyBorder="1" applyAlignment="1" applyProtection="1">
      <alignment vertical="center"/>
    </xf>
    <xf numFmtId="165" fontId="0" fillId="9" borderId="0" xfId="0" applyNumberFormat="1" applyFill="1" applyAlignment="1" applyProtection="1">
      <alignment vertical="center"/>
      <protection locked="0"/>
    </xf>
    <xf numFmtId="0" fontId="2" fillId="9" borderId="0" xfId="0" applyFont="1" applyFill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0" fillId="7" borderId="3" xfId="0" applyFill="1" applyBorder="1" applyAlignment="1">
      <alignment vertical="center"/>
    </xf>
    <xf numFmtId="49" fontId="0" fillId="0" borderId="3" xfId="0" applyNumberFormat="1" applyBorder="1" applyAlignment="1" applyProtection="1">
      <alignment vertical="center"/>
      <protection locked="0"/>
    </xf>
    <xf numFmtId="165" fontId="0" fillId="0" borderId="3" xfId="2" applyNumberFormat="1" applyFont="1" applyFill="1" applyBorder="1" applyAlignment="1" applyProtection="1">
      <alignment vertical="center"/>
      <protection locked="0"/>
    </xf>
    <xf numFmtId="44" fontId="0" fillId="7" borderId="3" xfId="2" applyFont="1" applyFill="1" applyBorder="1" applyAlignment="1" applyProtection="1">
      <alignment vertical="center"/>
    </xf>
    <xf numFmtId="165" fontId="0" fillId="0" borderId="3" xfId="2" applyNumberFormat="1" applyFont="1" applyBorder="1" applyAlignment="1" applyProtection="1">
      <alignment vertical="center"/>
      <protection locked="0"/>
    </xf>
    <xf numFmtId="165" fontId="0" fillId="7" borderId="3" xfId="2" applyNumberFormat="1" applyFont="1" applyFill="1" applyBorder="1" applyAlignment="1" applyProtection="1">
      <alignment vertical="center"/>
      <protection locked="0"/>
    </xf>
    <xf numFmtId="165" fontId="0" fillId="8" borderId="3" xfId="2" applyNumberFormat="1" applyFont="1" applyFill="1" applyBorder="1" applyAlignment="1" applyProtection="1">
      <alignment vertical="center"/>
    </xf>
    <xf numFmtId="49" fontId="0" fillId="0" borderId="3" xfId="1" applyNumberFormat="1" applyFont="1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5" borderId="0" xfId="0" applyFill="1" applyAlignment="1">
      <alignment vertical="center"/>
    </xf>
    <xf numFmtId="0" fontId="0" fillId="5" borderId="1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5" borderId="10" xfId="0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44" fontId="0" fillId="0" borderId="0" xfId="2" applyFont="1" applyFill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5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44" fontId="0" fillId="0" borderId="0" xfId="2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1" applyNumberFormat="1" applyFont="1" applyFill="1" applyBorder="1" applyAlignment="1" applyProtection="1">
      <alignment vertical="center"/>
      <protection locked="0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12" borderId="0" xfId="0" applyFill="1" applyAlignment="1">
      <alignment vertical="center"/>
    </xf>
    <xf numFmtId="0" fontId="0" fillId="9" borderId="5" xfId="0" applyFill="1" applyBorder="1" applyAlignment="1">
      <alignment vertical="center"/>
    </xf>
    <xf numFmtId="0" fontId="11" fillId="8" borderId="0" xfId="0" applyFont="1" applyFill="1" applyAlignment="1">
      <alignment horizontal="center" vertical="center"/>
    </xf>
    <xf numFmtId="0" fontId="0" fillId="9" borderId="1" xfId="0" applyFill="1" applyBorder="1" applyAlignment="1">
      <alignment vertical="center"/>
    </xf>
    <xf numFmtId="0" fontId="0" fillId="8" borderId="10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165" fontId="0" fillId="8" borderId="12" xfId="2" applyNumberFormat="1" applyFont="1" applyFill="1" applyBorder="1" applyAlignment="1" applyProtection="1">
      <alignment vertical="center"/>
    </xf>
    <xf numFmtId="0" fontId="15" fillId="12" borderId="0" xfId="0" applyFont="1" applyFill="1" applyAlignment="1">
      <alignment vertical="center"/>
    </xf>
    <xf numFmtId="166" fontId="8" fillId="0" borderId="3" xfId="2" applyNumberFormat="1" applyFont="1" applyBorder="1" applyAlignment="1" applyProtection="1">
      <alignment horizontal="right" vertical="center"/>
      <protection locked="0"/>
    </xf>
    <xf numFmtId="166" fontId="8" fillId="0" borderId="3" xfId="0" applyNumberFormat="1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0" fillId="5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18" fillId="5" borderId="0" xfId="0" applyFont="1" applyFill="1" applyAlignment="1">
      <alignment horizontal="right" vertical="center"/>
    </xf>
    <xf numFmtId="9" fontId="18" fillId="5" borderId="0" xfId="0" applyNumberFormat="1" applyFont="1" applyFill="1" applyAlignment="1">
      <alignment vertical="center"/>
    </xf>
    <xf numFmtId="9" fontId="18" fillId="5" borderId="0" xfId="3" applyFont="1" applyFill="1" applyBorder="1" applyAlignment="1" applyProtection="1">
      <alignment vertical="center"/>
    </xf>
    <xf numFmtId="0" fontId="12" fillId="6" borderId="12" xfId="0" applyFont="1" applyFill="1" applyBorder="1" applyAlignment="1">
      <alignment horizontal="left" vertical="center"/>
    </xf>
    <xf numFmtId="0" fontId="12" fillId="5" borderId="5" xfId="0" applyFont="1" applyFill="1" applyBorder="1" applyAlignment="1">
      <alignment horizontal="left" vertical="center"/>
    </xf>
    <xf numFmtId="0" fontId="19" fillId="8" borderId="0" xfId="0" applyFont="1" applyFill="1" applyAlignment="1">
      <alignment horizontal="right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vertical="center"/>
    </xf>
    <xf numFmtId="0" fontId="13" fillId="12" borderId="0" xfId="0" applyFont="1" applyFill="1" applyAlignment="1">
      <alignment vertical="center"/>
    </xf>
    <xf numFmtId="0" fontId="21" fillId="12" borderId="0" xfId="0" applyFont="1" applyFill="1" applyAlignment="1">
      <alignment horizontal="left" vertical="center"/>
    </xf>
    <xf numFmtId="0" fontId="8" fillId="12" borderId="0" xfId="0" applyFont="1" applyFill="1" applyAlignment="1">
      <alignment vertical="center"/>
    </xf>
    <xf numFmtId="0" fontId="8" fillId="12" borderId="0" xfId="0" applyFont="1" applyFill="1" applyAlignment="1">
      <alignment horizontal="left" vertical="center"/>
    </xf>
    <xf numFmtId="0" fontId="16" fillId="12" borderId="0" xfId="0" applyFont="1" applyFill="1" applyAlignment="1">
      <alignment horizontal="left" vertical="center"/>
    </xf>
    <xf numFmtId="0" fontId="13" fillId="12" borderId="0" xfId="0" applyFont="1" applyFill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3" fillId="8" borderId="0" xfId="0" applyFont="1" applyFill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8" fillId="8" borderId="0" xfId="0" applyFont="1" applyFill="1" applyAlignment="1">
      <alignment vertical="center"/>
    </xf>
    <xf numFmtId="0" fontId="20" fillId="8" borderId="0" xfId="0" applyFont="1" applyFill="1" applyAlignment="1">
      <alignment horizontal="right" vertical="center" wrapText="1"/>
    </xf>
    <xf numFmtId="0" fontId="8" fillId="8" borderId="0" xfId="0" applyFont="1" applyFill="1" applyAlignment="1" applyProtection="1">
      <alignment horizontal="left" vertical="center" wrapText="1"/>
      <protection locked="0"/>
    </xf>
    <xf numFmtId="165" fontId="8" fillId="8" borderId="0" xfId="0" applyNumberFormat="1" applyFont="1" applyFill="1" applyAlignment="1">
      <alignment vertical="center"/>
    </xf>
    <xf numFmtId="165" fontId="8" fillId="8" borderId="0" xfId="0" applyNumberFormat="1" applyFont="1" applyFill="1" applyAlignment="1">
      <alignment horizontal="left" vertical="center"/>
    </xf>
    <xf numFmtId="0" fontId="20" fillId="12" borderId="0" xfId="0" applyFont="1" applyFill="1" applyAlignment="1">
      <alignment horizontal="left" vertical="center"/>
    </xf>
    <xf numFmtId="0" fontId="11" fillId="6" borderId="12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left" vertical="center"/>
    </xf>
    <xf numFmtId="0" fontId="8" fillId="6" borderId="12" xfId="0" applyFont="1" applyFill="1" applyBorder="1" applyAlignment="1">
      <alignment horizontal="left" vertical="center"/>
    </xf>
    <xf numFmtId="0" fontId="8" fillId="6" borderId="9" xfId="0" applyFont="1" applyFill="1" applyBorder="1" applyAlignment="1">
      <alignment horizontal="left" vertical="center"/>
    </xf>
    <xf numFmtId="0" fontId="23" fillId="12" borderId="0" xfId="0" applyFont="1" applyFill="1" applyAlignment="1">
      <alignment vertical="center"/>
    </xf>
    <xf numFmtId="0" fontId="11" fillId="4" borderId="3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left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165" fontId="8" fillId="9" borderId="0" xfId="0" applyNumberFormat="1" applyFont="1" applyFill="1" applyAlignment="1">
      <alignment vertical="center"/>
    </xf>
    <xf numFmtId="0" fontId="13" fillId="4" borderId="3" xfId="0" applyFont="1" applyFill="1" applyBorder="1" applyAlignment="1">
      <alignment horizontal="left" vertical="center"/>
    </xf>
    <xf numFmtId="0" fontId="13" fillId="9" borderId="0" xfId="0" applyFont="1" applyFill="1" applyAlignment="1">
      <alignment horizontal="center" vertical="center"/>
    </xf>
    <xf numFmtId="0" fontId="8" fillId="8" borderId="0" xfId="0" applyFont="1" applyFill="1" applyAlignment="1" applyProtection="1">
      <alignment horizontal="center" vertical="center"/>
      <protection locked="0"/>
    </xf>
    <xf numFmtId="165" fontId="8" fillId="8" borderId="0" xfId="2" applyNumberFormat="1" applyFont="1" applyFill="1" applyBorder="1" applyAlignment="1" applyProtection="1">
      <alignment vertical="center"/>
    </xf>
    <xf numFmtId="0" fontId="25" fillId="8" borderId="0" xfId="0" applyFont="1" applyFill="1" applyAlignment="1">
      <alignment vertical="center"/>
    </xf>
    <xf numFmtId="0" fontId="8" fillId="8" borderId="2" xfId="0" applyFont="1" applyFill="1" applyBorder="1" applyAlignment="1">
      <alignment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0" borderId="3" xfId="0" applyFont="1" applyBorder="1" applyAlignment="1" applyProtection="1">
      <alignment horizontal="left" vertical="center"/>
      <protection locked="0"/>
    </xf>
    <xf numFmtId="44" fontId="8" fillId="0" borderId="3" xfId="2" applyFont="1" applyBorder="1" applyAlignment="1" applyProtection="1">
      <alignment horizontal="left" vertical="center"/>
      <protection locked="0"/>
    </xf>
    <xf numFmtId="0" fontId="8" fillId="0" borderId="3" xfId="1" applyNumberFormat="1" applyFont="1" applyBorder="1" applyAlignment="1" applyProtection="1">
      <alignment horizontal="center" vertical="center"/>
      <protection locked="0"/>
    </xf>
    <xf numFmtId="164" fontId="16" fillId="6" borderId="8" xfId="0" applyNumberFormat="1" applyFont="1" applyFill="1" applyBorder="1" applyAlignment="1">
      <alignment horizontal="right" vertical="center"/>
    </xf>
    <xf numFmtId="164" fontId="8" fillId="6" borderId="3" xfId="0" applyNumberFormat="1" applyFont="1" applyFill="1" applyBorder="1" applyAlignment="1">
      <alignment horizontal="right" vertical="center"/>
    </xf>
    <xf numFmtId="44" fontId="8" fillId="6" borderId="3" xfId="2" applyFont="1" applyFill="1" applyBorder="1" applyAlignment="1" applyProtection="1">
      <alignment horizontal="right" vertical="center"/>
    </xf>
    <xf numFmtId="164" fontId="16" fillId="6" borderId="9" xfId="0" applyNumberFormat="1" applyFont="1" applyFill="1" applyBorder="1" applyAlignment="1">
      <alignment horizontal="right" vertical="center"/>
    </xf>
    <xf numFmtId="164" fontId="8" fillId="6" borderId="3" xfId="2" applyNumberFormat="1" applyFont="1" applyFill="1" applyBorder="1" applyAlignment="1" applyProtection="1">
      <alignment horizontal="right" vertical="center"/>
    </xf>
    <xf numFmtId="0" fontId="8" fillId="6" borderId="9" xfId="0" applyFont="1" applyFill="1" applyBorder="1" applyAlignment="1">
      <alignment horizontal="right" vertical="center"/>
    </xf>
    <xf numFmtId="0" fontId="8" fillId="6" borderId="3" xfId="0" applyFont="1" applyFill="1" applyBorder="1" applyAlignment="1">
      <alignment horizontal="right" vertical="center"/>
    </xf>
    <xf numFmtId="44" fontId="8" fillId="6" borderId="9" xfId="2" applyFont="1" applyFill="1" applyBorder="1" applyAlignment="1" applyProtection="1">
      <alignment horizontal="right" vertical="center"/>
    </xf>
    <xf numFmtId="0" fontId="26" fillId="12" borderId="0" xfId="0" applyFont="1" applyFill="1" applyAlignment="1">
      <alignment horizontal="left" vertical="center"/>
    </xf>
    <xf numFmtId="0" fontId="27" fillId="12" borderId="0" xfId="0" applyFont="1" applyFill="1" applyAlignment="1">
      <alignment horizontal="left" vertical="center"/>
    </xf>
    <xf numFmtId="0" fontId="28" fillId="12" borderId="0" xfId="0" applyFont="1" applyFill="1" applyAlignment="1">
      <alignment horizontal="left" vertical="center"/>
    </xf>
    <xf numFmtId="0" fontId="26" fillId="12" borderId="0" xfId="0" applyFont="1" applyFill="1" applyAlignment="1">
      <alignment vertical="center"/>
    </xf>
    <xf numFmtId="0" fontId="0" fillId="3" borderId="0" xfId="0" applyFill="1"/>
    <xf numFmtId="44" fontId="18" fillId="3" borderId="0" xfId="2" applyFont="1" applyFill="1" applyBorder="1" applyAlignment="1" applyProtection="1">
      <alignment vertical="center"/>
    </xf>
    <xf numFmtId="0" fontId="14" fillId="11" borderId="4" xfId="0" applyFont="1" applyFill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/>
    </xf>
    <xf numFmtId="0" fontId="8" fillId="12" borderId="0" xfId="0" applyFont="1" applyFill="1" applyAlignment="1">
      <alignment horizontal="left" vertical="center" wrapText="1"/>
    </xf>
    <xf numFmtId="0" fontId="15" fillId="8" borderId="14" xfId="0" applyFont="1" applyFill="1" applyBorder="1" applyAlignment="1">
      <alignment horizontal="left" vertical="center"/>
    </xf>
    <xf numFmtId="0" fontId="13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vertical="center"/>
    </xf>
    <xf numFmtId="0" fontId="0" fillId="8" borderId="15" xfId="0" applyFill="1" applyBorder="1" applyAlignment="1">
      <alignment vertical="center"/>
    </xf>
    <xf numFmtId="0" fontId="20" fillId="8" borderId="15" xfId="0" applyFont="1" applyFill="1" applyBorder="1" applyAlignment="1">
      <alignment horizontal="center" vertical="center" wrapText="1"/>
    </xf>
    <xf numFmtId="0" fontId="20" fillId="8" borderId="16" xfId="0" applyFont="1" applyFill="1" applyBorder="1" applyAlignment="1">
      <alignment horizontal="center" vertical="center" wrapText="1"/>
    </xf>
    <xf numFmtId="0" fontId="13" fillId="8" borderId="17" xfId="0" applyFont="1" applyFill="1" applyBorder="1" applyAlignment="1">
      <alignment horizontal="left" vertical="center"/>
    </xf>
    <xf numFmtId="0" fontId="20" fillId="8" borderId="18" xfId="0" applyFont="1" applyFill="1" applyBorder="1" applyAlignment="1">
      <alignment horizontal="right" vertical="center" wrapText="1"/>
    </xf>
    <xf numFmtId="0" fontId="8" fillId="8" borderId="18" xfId="0" applyFont="1" applyFill="1" applyBorder="1" applyAlignment="1">
      <alignment vertical="center"/>
    </xf>
    <xf numFmtId="0" fontId="8" fillId="8" borderId="17" xfId="0" applyFont="1" applyFill="1" applyBorder="1" applyAlignment="1" applyProtection="1">
      <alignment horizontal="left" vertical="center" wrapText="1"/>
      <protection locked="0"/>
    </xf>
    <xf numFmtId="0" fontId="8" fillId="8" borderId="18" xfId="0" applyFont="1" applyFill="1" applyBorder="1" applyAlignment="1">
      <alignment horizontal="left" vertical="center" wrapText="1"/>
    </xf>
    <xf numFmtId="165" fontId="8" fillId="8" borderId="17" xfId="0" applyNumberFormat="1" applyFont="1" applyFill="1" applyBorder="1" applyAlignment="1">
      <alignment horizontal="left" vertical="center"/>
    </xf>
    <xf numFmtId="44" fontId="8" fillId="8" borderId="18" xfId="2" applyFont="1" applyFill="1" applyBorder="1" applyAlignment="1" applyProtection="1">
      <alignment vertical="center"/>
    </xf>
    <xf numFmtId="9" fontId="8" fillId="8" borderId="17" xfId="3" applyFont="1" applyFill="1" applyBorder="1" applyAlignment="1" applyProtection="1">
      <alignment horizontal="left" vertical="center"/>
    </xf>
    <xf numFmtId="0" fontId="8" fillId="8" borderId="17" xfId="0" applyFont="1" applyFill="1" applyBorder="1" applyAlignment="1">
      <alignment vertical="center"/>
    </xf>
    <xf numFmtId="0" fontId="13" fillId="8" borderId="18" xfId="0" applyFont="1" applyFill="1" applyBorder="1" applyAlignment="1">
      <alignment vertical="center"/>
    </xf>
    <xf numFmtId="0" fontId="13" fillId="8" borderId="18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vertical="center"/>
    </xf>
    <xf numFmtId="0" fontId="20" fillId="8" borderId="21" xfId="0" applyFont="1" applyFill="1" applyBorder="1" applyAlignment="1">
      <alignment horizontal="left" vertical="center"/>
    </xf>
    <xf numFmtId="0" fontId="8" fillId="5" borderId="20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/>
    </xf>
    <xf numFmtId="0" fontId="14" fillId="6" borderId="24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44" fontId="8" fillId="0" borderId="24" xfId="2" applyFont="1" applyBorder="1" applyAlignment="1" applyProtection="1">
      <alignment horizontal="left" vertical="center"/>
      <protection locked="0"/>
    </xf>
    <xf numFmtId="0" fontId="8" fillId="5" borderId="25" xfId="0" applyFont="1" applyFill="1" applyBorder="1" applyAlignment="1">
      <alignment horizontal="center" vertical="center"/>
    </xf>
    <xf numFmtId="0" fontId="8" fillId="0" borderId="26" xfId="0" applyFont="1" applyBorder="1" applyAlignment="1" applyProtection="1">
      <alignment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44" fontId="8" fillId="0" borderId="26" xfId="2" applyFont="1" applyBorder="1" applyAlignment="1" applyProtection="1">
      <alignment horizontal="left" vertical="center"/>
      <protection locked="0"/>
    </xf>
    <xf numFmtId="0" fontId="8" fillId="0" borderId="26" xfId="1" applyNumberFormat="1" applyFont="1" applyBorder="1" applyAlignment="1" applyProtection="1">
      <alignment horizontal="center" vertical="center"/>
      <protection locked="0"/>
    </xf>
    <xf numFmtId="44" fontId="8" fillId="0" borderId="27" xfId="2" applyFont="1" applyBorder="1" applyAlignment="1" applyProtection="1">
      <alignment horizontal="left" vertical="center"/>
      <protection locked="0"/>
    </xf>
    <xf numFmtId="165" fontId="16" fillId="10" borderId="3" xfId="0" applyNumberFormat="1" applyFont="1" applyFill="1" applyBorder="1" applyAlignment="1">
      <alignment horizontal="right" vertical="center"/>
    </xf>
    <xf numFmtId="165" fontId="8" fillId="10" borderId="3" xfId="0" applyNumberFormat="1" applyFont="1" applyFill="1" applyBorder="1" applyAlignment="1">
      <alignment horizontal="right" vertical="center"/>
    </xf>
    <xf numFmtId="0" fontId="13" fillId="12" borderId="0" xfId="0" applyFont="1" applyFill="1" applyAlignment="1">
      <alignment horizontal="right" vertical="center"/>
    </xf>
    <xf numFmtId="0" fontId="8" fillId="12" borderId="0" xfId="0" applyFont="1" applyFill="1" applyAlignment="1">
      <alignment horizontal="right" vertical="center"/>
    </xf>
    <xf numFmtId="0" fontId="20" fillId="12" borderId="0" xfId="0" applyFont="1" applyFill="1" applyAlignment="1">
      <alignment horizontal="right" vertical="center" wrapText="1"/>
    </xf>
    <xf numFmtId="0" fontId="13" fillId="6" borderId="12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center"/>
    </xf>
    <xf numFmtId="0" fontId="17" fillId="6" borderId="9" xfId="0" applyFont="1" applyFill="1" applyBorder="1" applyAlignment="1">
      <alignment horizontal="left" vertical="center"/>
    </xf>
    <xf numFmtId="0" fontId="8" fillId="8" borderId="17" xfId="0" applyFont="1" applyFill="1" applyBorder="1" applyAlignment="1">
      <alignment horizontal="center" vertical="center"/>
    </xf>
    <xf numFmtId="44" fontId="8" fillId="8" borderId="0" xfId="2" applyFont="1" applyFill="1" applyBorder="1" applyAlignment="1" applyProtection="1">
      <alignment vertical="center"/>
    </xf>
    <xf numFmtId="164" fontId="8" fillId="8" borderId="0" xfId="0" applyNumberFormat="1" applyFont="1" applyFill="1" applyAlignment="1">
      <alignment vertical="center"/>
    </xf>
    <xf numFmtId="0" fontId="12" fillId="10" borderId="5" xfId="0" applyFont="1" applyFill="1" applyBorder="1" applyAlignment="1">
      <alignment horizontal="left" vertical="center"/>
    </xf>
    <xf numFmtId="0" fontId="17" fillId="10" borderId="6" xfId="0" applyFont="1" applyFill="1" applyBorder="1" applyAlignment="1">
      <alignment horizontal="left" vertical="center"/>
    </xf>
    <xf numFmtId="0" fontId="13" fillId="10" borderId="10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49" fontId="8" fillId="0" borderId="12" xfId="0" applyNumberFormat="1" applyFont="1" applyBorder="1" applyAlignment="1" applyProtection="1">
      <alignment horizontal="left" vertical="center"/>
      <protection locked="0"/>
    </xf>
    <xf numFmtId="0" fontId="29" fillId="6" borderId="9" xfId="0" applyFont="1" applyFill="1" applyBorder="1" applyAlignment="1">
      <alignment horizontal="right" vertical="center"/>
    </xf>
    <xf numFmtId="0" fontId="29" fillId="6" borderId="3" xfId="0" applyFont="1" applyFill="1" applyBorder="1" applyAlignment="1">
      <alignment horizontal="right" vertical="center"/>
    </xf>
    <xf numFmtId="0" fontId="29" fillId="10" borderId="11" xfId="0" applyFont="1" applyFill="1" applyBorder="1" applyAlignment="1">
      <alignment horizontal="center" vertical="center"/>
    </xf>
    <xf numFmtId="0" fontId="29" fillId="10" borderId="4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left" vertical="center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26" xfId="0" applyFont="1" applyBorder="1" applyAlignment="1" applyProtection="1">
      <alignment horizontal="left" vertical="center"/>
      <protection locked="0"/>
    </xf>
    <xf numFmtId="0" fontId="8" fillId="13" borderId="12" xfId="0" applyFont="1" applyFill="1" applyBorder="1" applyAlignment="1" applyProtection="1">
      <alignment horizontal="left" vertical="center"/>
      <protection locked="0"/>
    </xf>
    <xf numFmtId="0" fontId="8" fillId="13" borderId="13" xfId="0" applyFont="1" applyFill="1" applyBorder="1" applyAlignment="1" applyProtection="1">
      <alignment horizontal="left" vertical="center"/>
      <protection locked="0"/>
    </xf>
    <xf numFmtId="0" fontId="8" fillId="13" borderId="9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13" fillId="5" borderId="4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6" borderId="22" xfId="0" applyFont="1" applyFill="1" applyBorder="1" applyAlignment="1">
      <alignment horizontal="center" vertical="center"/>
    </xf>
    <xf numFmtId="0" fontId="30" fillId="4" borderId="12" xfId="0" applyFont="1" applyFill="1" applyBorder="1" applyAlignment="1">
      <alignment horizontal="center" vertical="center"/>
    </xf>
    <xf numFmtId="0" fontId="30" fillId="4" borderId="13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/>
    </xf>
    <xf numFmtId="0" fontId="30" fillId="4" borderId="2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78"/>
  <sheetViews>
    <sheetView tabSelected="1" zoomScale="70" zoomScaleNormal="70" workbookViewId="0">
      <pane xSplit="5" topLeftCell="F1" activePane="topRight" state="frozen"/>
      <selection pane="topRight" activeCell="O34" sqref="N34:O34"/>
    </sheetView>
  </sheetViews>
  <sheetFormatPr defaultRowHeight="15" x14ac:dyDescent="0.25"/>
  <cols>
    <col min="1" max="1" width="29" customWidth="1"/>
    <col min="2" max="2" width="40.28515625" customWidth="1"/>
    <col min="3" max="5" width="20.7109375" customWidth="1"/>
    <col min="6" max="6" width="22.5703125" customWidth="1"/>
    <col min="7" max="25" width="13.7109375" customWidth="1"/>
    <col min="26" max="29" width="20.7109375" customWidth="1"/>
    <col min="30" max="30" width="12.5703125" customWidth="1"/>
    <col min="31" max="31" width="20.28515625" customWidth="1"/>
    <col min="33" max="33" width="16.5703125" customWidth="1"/>
    <col min="35" max="35" width="10.42578125" customWidth="1"/>
    <col min="36" max="36" width="16.5703125" customWidth="1"/>
    <col min="37" max="37" width="13.5703125" customWidth="1"/>
    <col min="38" max="38" width="20.140625" customWidth="1"/>
    <col min="40" max="40" width="16.5703125" customWidth="1"/>
    <col min="42" max="42" width="10.85546875" customWidth="1"/>
    <col min="43" max="43" width="16.5703125" customWidth="1"/>
    <col min="44" max="44" width="12.5703125" customWidth="1"/>
    <col min="45" max="45" width="19.140625" customWidth="1"/>
    <col min="47" max="47" width="16.5703125" customWidth="1"/>
  </cols>
  <sheetData>
    <row r="1" spans="1:48" s="2" customFormat="1" ht="41.25" customHeight="1" x14ac:dyDescent="0.25">
      <c r="A1" s="156" t="s">
        <v>128</v>
      </c>
      <c r="B1" s="157"/>
      <c r="C1" s="157"/>
      <c r="D1" s="157"/>
      <c r="E1" s="157"/>
      <c r="F1" s="157"/>
      <c r="G1" s="157"/>
      <c r="H1" s="157"/>
      <c r="I1" s="158"/>
      <c r="J1" s="158"/>
      <c r="K1" s="157"/>
      <c r="L1" s="159"/>
      <c r="M1" s="159"/>
      <c r="N1" s="159"/>
      <c r="O1" s="159"/>
      <c r="P1" s="159"/>
      <c r="Q1" s="159"/>
      <c r="R1" s="159"/>
      <c r="S1" s="159"/>
      <c r="T1" s="160"/>
      <c r="U1" s="160"/>
      <c r="V1" s="160"/>
      <c r="W1" s="160"/>
      <c r="X1" s="160"/>
      <c r="Y1" s="161"/>
      <c r="Z1" s="49"/>
      <c r="AA1" s="49"/>
      <c r="AB1" s="49"/>
      <c r="AC1" s="49"/>
      <c r="AE1" s="50"/>
      <c r="AF1" s="50"/>
      <c r="AG1" s="50"/>
      <c r="AT1" s="51"/>
    </row>
    <row r="2" spans="1:48" s="2" customFormat="1" ht="17.100000000000001" customHeight="1" x14ac:dyDescent="0.25">
      <c r="A2" s="162" t="s">
        <v>2</v>
      </c>
      <c r="B2" s="108"/>
      <c r="C2" s="108"/>
      <c r="D2" s="108"/>
      <c r="E2" s="108"/>
      <c r="F2" s="108"/>
      <c r="G2" s="108"/>
      <c r="H2" s="108"/>
      <c r="I2" s="111"/>
      <c r="J2" s="111"/>
      <c r="K2" s="109"/>
      <c r="L2" s="11"/>
      <c r="M2" s="11"/>
      <c r="N2" s="11"/>
      <c r="O2" s="11"/>
      <c r="P2" s="11"/>
      <c r="Q2" s="11"/>
      <c r="R2" s="11"/>
      <c r="S2" s="11"/>
      <c r="T2" s="111"/>
      <c r="U2" s="112"/>
      <c r="V2" s="112"/>
      <c r="W2" s="112"/>
      <c r="X2" s="112"/>
      <c r="Y2" s="163"/>
      <c r="Z2" s="52"/>
      <c r="AE2" s="53"/>
      <c r="AF2" s="54"/>
      <c r="AI2" s="54"/>
      <c r="AJ2" s="54"/>
      <c r="AL2" s="55"/>
      <c r="AM2" s="55"/>
      <c r="AN2" s="55"/>
      <c r="AT2" s="51"/>
    </row>
    <row r="3" spans="1:48" s="2" customFormat="1" ht="17.100000000000001" customHeight="1" x14ac:dyDescent="0.25">
      <c r="A3" s="211"/>
      <c r="B3" s="212"/>
      <c r="C3" s="212"/>
      <c r="D3" s="212"/>
      <c r="E3" s="212"/>
      <c r="F3" s="212"/>
      <c r="G3" s="212"/>
      <c r="H3" s="212"/>
      <c r="I3" s="212"/>
      <c r="J3" s="213"/>
      <c r="K3" s="109"/>
      <c r="L3" s="80" t="s">
        <v>8</v>
      </c>
      <c r="M3" s="102"/>
      <c r="N3" s="102"/>
      <c r="O3" s="102"/>
      <c r="P3" s="104"/>
      <c r="Q3" s="110"/>
      <c r="R3" s="104"/>
      <c r="S3" s="192"/>
      <c r="T3" s="104"/>
      <c r="U3" s="104"/>
      <c r="V3" s="104"/>
      <c r="W3" s="104"/>
      <c r="X3" s="104"/>
      <c r="Y3" s="164"/>
      <c r="AE3" s="56"/>
      <c r="AF3" s="54"/>
      <c r="AG3" s="54"/>
      <c r="AH3" s="54"/>
      <c r="AI3" s="54"/>
      <c r="AJ3" s="54"/>
      <c r="AK3" s="54"/>
      <c r="AL3" s="57"/>
      <c r="AM3" s="57"/>
      <c r="AN3" s="57"/>
      <c r="AT3" s="51"/>
    </row>
    <row r="4" spans="1:48" s="2" customFormat="1" ht="17.100000000000001" customHeight="1" x14ac:dyDescent="0.25">
      <c r="A4" s="165"/>
      <c r="B4" s="113"/>
      <c r="C4" s="113"/>
      <c r="D4" s="111"/>
      <c r="E4" s="111"/>
      <c r="F4" s="111"/>
      <c r="G4" s="111"/>
      <c r="H4" s="111"/>
      <c r="I4" s="111"/>
      <c r="J4" s="94" t="s">
        <v>127</v>
      </c>
      <c r="K4" s="114"/>
      <c r="L4" s="149" t="s">
        <v>102</v>
      </c>
      <c r="M4" s="103"/>
      <c r="N4" s="103"/>
      <c r="O4" s="103"/>
      <c r="P4" s="104"/>
      <c r="Q4" s="104"/>
      <c r="R4" s="110"/>
      <c r="S4" s="104"/>
      <c r="T4" s="104"/>
      <c r="U4" s="104"/>
      <c r="V4" s="104"/>
      <c r="W4" s="104"/>
      <c r="X4" s="104"/>
      <c r="Y4" s="164"/>
      <c r="AE4" s="54"/>
      <c r="AH4" s="54"/>
      <c r="AI4" s="58"/>
      <c r="AK4" s="54"/>
      <c r="AL4" s="57"/>
      <c r="AM4" s="57"/>
      <c r="AN4" s="57"/>
      <c r="AT4" s="51"/>
    </row>
    <row r="5" spans="1:48" s="2" customFormat="1" ht="17.100000000000001" customHeight="1" x14ac:dyDescent="0.25">
      <c r="A5" s="162" t="s">
        <v>9</v>
      </c>
      <c r="B5" s="115"/>
      <c r="C5" s="115"/>
      <c r="D5" s="92" t="s">
        <v>10</v>
      </c>
      <c r="E5" s="195"/>
      <c r="F5" s="204" t="s">
        <v>117</v>
      </c>
      <c r="G5" s="204" t="s">
        <v>118</v>
      </c>
      <c r="H5" s="205" t="s">
        <v>119</v>
      </c>
      <c r="I5" s="205" t="s">
        <v>120</v>
      </c>
      <c r="J5" s="205" t="s">
        <v>121</v>
      </c>
      <c r="K5" s="111"/>
      <c r="L5" s="104"/>
      <c r="M5" s="104"/>
      <c r="N5" s="104"/>
      <c r="O5" s="104"/>
      <c r="P5" s="104"/>
      <c r="Q5" s="104"/>
      <c r="R5" s="104"/>
      <c r="S5" s="104"/>
      <c r="T5" s="155"/>
      <c r="U5" s="155"/>
      <c r="V5" s="155"/>
      <c r="W5" s="155"/>
      <c r="X5" s="155"/>
      <c r="Y5" s="166"/>
      <c r="AT5" s="51"/>
    </row>
    <row r="6" spans="1:48" s="2" customFormat="1" ht="17.100000000000001" customHeight="1" x14ac:dyDescent="0.25">
      <c r="A6" s="136"/>
      <c r="B6" s="115"/>
      <c r="C6" s="115"/>
      <c r="D6" s="119" t="s">
        <v>69</v>
      </c>
      <c r="E6" s="120"/>
      <c r="F6" s="139">
        <f>G6+H6+I6+J6</f>
        <v>0</v>
      </c>
      <c r="G6" s="140">
        <f>SUM(H38:H77)</f>
        <v>0</v>
      </c>
      <c r="H6" s="140">
        <f>SUM(M38:M77)</f>
        <v>0</v>
      </c>
      <c r="I6" s="140">
        <f>SUM(R38:R77)</f>
        <v>0</v>
      </c>
      <c r="J6" s="141">
        <f>SUM(W38:W77)</f>
        <v>0</v>
      </c>
      <c r="K6" s="111"/>
      <c r="L6" s="102" t="s">
        <v>87</v>
      </c>
      <c r="M6" s="104"/>
      <c r="N6" s="104"/>
      <c r="O6" s="104"/>
      <c r="P6" s="104"/>
      <c r="Q6" s="104"/>
      <c r="R6" s="104"/>
      <c r="S6" s="104"/>
      <c r="T6" s="102"/>
      <c r="U6" s="102"/>
      <c r="V6" s="102"/>
      <c r="W6" s="102"/>
      <c r="X6" s="104"/>
      <c r="Y6" s="164"/>
      <c r="AB6" s="55"/>
      <c r="AT6" s="51"/>
    </row>
    <row r="7" spans="1:48" s="2" customFormat="1" ht="17.100000000000001" customHeight="1" x14ac:dyDescent="0.25">
      <c r="A7" s="167"/>
      <c r="B7" s="115"/>
      <c r="C7" s="115"/>
      <c r="D7" s="119" t="s">
        <v>13</v>
      </c>
      <c r="E7" s="120"/>
      <c r="F7" s="142">
        <f>G7+H7+I7+J7</f>
        <v>0</v>
      </c>
      <c r="G7" s="140">
        <f>MAX($A$15*(G6-G12),0)</f>
        <v>0</v>
      </c>
      <c r="H7" s="140">
        <f>MAX($A$15*(H6-H12),0)</f>
        <v>0</v>
      </c>
      <c r="I7" s="140">
        <f>MAX($A$15*(I6-I12),0)</f>
        <v>0</v>
      </c>
      <c r="J7" s="141">
        <f>MAX($A$15*(J6-J12),0)</f>
        <v>0</v>
      </c>
      <c r="K7" s="111"/>
      <c r="L7" s="104" t="s">
        <v>88</v>
      </c>
      <c r="M7" s="104"/>
      <c r="N7" s="104"/>
      <c r="O7" s="104"/>
      <c r="P7" s="102"/>
      <c r="Q7" s="102"/>
      <c r="R7" s="116"/>
      <c r="S7" s="155"/>
      <c r="T7" s="103"/>
      <c r="U7" s="103"/>
      <c r="V7" s="103"/>
      <c r="W7" s="103"/>
      <c r="X7" s="104"/>
      <c r="Y7" s="164"/>
      <c r="AB7" s="58"/>
      <c r="AT7" s="51"/>
    </row>
    <row r="8" spans="1:48" s="2" customFormat="1" ht="17.100000000000001" customHeight="1" x14ac:dyDescent="0.25">
      <c r="A8" s="162" t="s">
        <v>14</v>
      </c>
      <c r="B8" s="115"/>
      <c r="C8" s="115"/>
      <c r="D8" s="117" t="s">
        <v>70</v>
      </c>
      <c r="E8" s="118"/>
      <c r="F8" s="142">
        <f>G8+H8+I8+J8</f>
        <v>0</v>
      </c>
      <c r="G8" s="140">
        <f>G7+G6</f>
        <v>0</v>
      </c>
      <c r="H8" s="140">
        <f>H7+H6</f>
        <v>0</v>
      </c>
      <c r="I8" s="140">
        <f>I7+I6</f>
        <v>0</v>
      </c>
      <c r="J8" s="141">
        <f>J7+J6</f>
        <v>0</v>
      </c>
      <c r="K8" s="111"/>
      <c r="L8" s="104" t="s">
        <v>89</v>
      </c>
      <c r="M8" s="104"/>
      <c r="N8" s="104"/>
      <c r="O8" s="104"/>
      <c r="P8" s="103"/>
      <c r="Q8" s="103"/>
      <c r="R8" s="102"/>
      <c r="S8" s="102"/>
      <c r="T8" s="104"/>
      <c r="U8" s="104"/>
      <c r="V8" s="104"/>
      <c r="W8" s="104"/>
      <c r="X8" s="104"/>
      <c r="Y8" s="164"/>
      <c r="AB8" s="58"/>
      <c r="AT8" s="51"/>
    </row>
    <row r="9" spans="1:48" s="2" customFormat="1" ht="17.100000000000001" customHeight="1" x14ac:dyDescent="0.25">
      <c r="A9" s="136"/>
      <c r="B9" s="115"/>
      <c r="C9" s="115"/>
      <c r="D9" s="119" t="s">
        <v>80</v>
      </c>
      <c r="E9" s="120"/>
      <c r="F9" s="142">
        <f>G9+H9+I9+J9</f>
        <v>0</v>
      </c>
      <c r="G9" s="140">
        <f>SUM(G23:G32)</f>
        <v>0</v>
      </c>
      <c r="H9" s="140">
        <f>SUM(H23:H32)</f>
        <v>0</v>
      </c>
      <c r="I9" s="140">
        <f>SUM(I23:I32)</f>
        <v>0</v>
      </c>
      <c r="J9" s="143">
        <f>SUM(J23:J32)</f>
        <v>0</v>
      </c>
      <c r="K9" s="111"/>
      <c r="L9" s="105" t="s">
        <v>75</v>
      </c>
      <c r="M9" s="105"/>
      <c r="N9" s="104"/>
      <c r="O9" s="104"/>
      <c r="P9" s="104"/>
      <c r="Q9" s="104"/>
      <c r="R9" s="103"/>
      <c r="S9" s="103"/>
      <c r="T9" s="104"/>
      <c r="U9" s="104"/>
      <c r="V9" s="104"/>
      <c r="W9" s="104"/>
      <c r="X9" s="104"/>
      <c r="Y9" s="164"/>
      <c r="AB9" s="58"/>
      <c r="AT9" s="51"/>
    </row>
    <row r="10" spans="1:48" s="2" customFormat="1" ht="17.100000000000001" customHeight="1" x14ac:dyDescent="0.25">
      <c r="A10" s="167"/>
      <c r="B10" s="115"/>
      <c r="C10" s="115"/>
      <c r="D10" s="117" t="s">
        <v>81</v>
      </c>
      <c r="E10" s="118"/>
      <c r="F10" s="142">
        <f>G10+H10+I10+J10</f>
        <v>0</v>
      </c>
      <c r="G10" s="140">
        <f>G8+G9</f>
        <v>0</v>
      </c>
      <c r="H10" s="140">
        <f>H8+H9</f>
        <v>0</v>
      </c>
      <c r="I10" s="140">
        <f>I8+I9</f>
        <v>0</v>
      </c>
      <c r="J10" s="141">
        <f>J8+J9</f>
        <v>0</v>
      </c>
      <c r="K10" s="111"/>
      <c r="L10" s="105" t="s">
        <v>22</v>
      </c>
      <c r="M10" s="105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64"/>
      <c r="AB10" s="58"/>
      <c r="AQ10" s="54"/>
      <c r="AT10" s="51"/>
    </row>
    <row r="11" spans="1:48" s="2" customFormat="1" ht="17.100000000000001" customHeight="1" x14ac:dyDescent="0.25">
      <c r="A11" s="162" t="s">
        <v>15</v>
      </c>
      <c r="B11" s="115"/>
      <c r="C11" s="115"/>
      <c r="D11" s="119" t="s">
        <v>82</v>
      </c>
      <c r="E11" s="120"/>
      <c r="F11" s="144"/>
      <c r="G11" s="140"/>
      <c r="H11" s="140"/>
      <c r="I11" s="140"/>
      <c r="J11" s="145"/>
      <c r="K11" s="111"/>
      <c r="L11" s="105" t="s">
        <v>90</v>
      </c>
      <c r="M11" s="104"/>
      <c r="N11" s="105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64"/>
      <c r="AB11" s="58"/>
      <c r="AQ11" s="54"/>
      <c r="AT11" s="51"/>
    </row>
    <row r="12" spans="1:48" s="2" customFormat="1" ht="17.100000000000001" customHeight="1" x14ac:dyDescent="0.25">
      <c r="A12" s="136" t="s">
        <v>16</v>
      </c>
      <c r="B12" s="115"/>
      <c r="C12" s="115"/>
      <c r="D12" s="119" t="s">
        <v>17</v>
      </c>
      <c r="E12" s="120"/>
      <c r="F12" s="146">
        <f>G12+H12+I12+J12</f>
        <v>0</v>
      </c>
      <c r="G12" s="141">
        <f>SUM(C23:C32)</f>
        <v>0</v>
      </c>
      <c r="H12" s="141">
        <f>SUM(D23:D32)</f>
        <v>0</v>
      </c>
      <c r="I12" s="141">
        <f>SUM(E23:E32)</f>
        <v>0</v>
      </c>
      <c r="J12" s="141">
        <f>SUM(F23:F32)</f>
        <v>0</v>
      </c>
      <c r="K12" s="111"/>
      <c r="L12" s="105" t="s">
        <v>91</v>
      </c>
      <c r="M12" s="104"/>
      <c r="N12" s="105"/>
      <c r="O12" s="105"/>
      <c r="P12" s="104"/>
      <c r="Q12" s="104"/>
      <c r="R12" s="104"/>
      <c r="S12" s="104"/>
      <c r="T12" s="104"/>
      <c r="U12" s="104"/>
      <c r="V12" s="104"/>
      <c r="W12" s="104"/>
      <c r="X12" s="104"/>
      <c r="Y12" s="164"/>
      <c r="AB12" s="59"/>
      <c r="AT12" s="51"/>
    </row>
    <row r="13" spans="1:48" s="2" customFormat="1" ht="17.100000000000001" customHeight="1" x14ac:dyDescent="0.25">
      <c r="A13" s="167"/>
      <c r="B13" s="115"/>
      <c r="C13" s="115"/>
      <c r="D13" s="193" t="s">
        <v>71</v>
      </c>
      <c r="E13" s="194"/>
      <c r="F13" s="142">
        <f>G13+H13+I13+J13</f>
        <v>0</v>
      </c>
      <c r="G13" s="140">
        <f>MAX(G10-G12-G9,0)</f>
        <v>0</v>
      </c>
      <c r="H13" s="140">
        <f>MAX(H10-H12-H9,0)</f>
        <v>0</v>
      </c>
      <c r="I13" s="140">
        <f>MAX(I10-I12-I9,0)</f>
        <v>0</v>
      </c>
      <c r="J13" s="140">
        <f>MAX(J10-J12-J9,0)</f>
        <v>0</v>
      </c>
      <c r="K13" s="111"/>
      <c r="L13" s="105" t="s">
        <v>92</v>
      </c>
      <c r="M13" s="104"/>
      <c r="N13" s="105"/>
      <c r="O13" s="105"/>
      <c r="P13" s="104"/>
      <c r="Q13" s="104"/>
      <c r="R13" s="104"/>
      <c r="S13" s="104"/>
      <c r="T13" s="104"/>
      <c r="U13" s="104"/>
      <c r="V13" s="104"/>
      <c r="W13" s="104"/>
      <c r="X13" s="104"/>
      <c r="Y13" s="168"/>
      <c r="AB13" s="60"/>
      <c r="AT13" s="51"/>
    </row>
    <row r="14" spans="1:48" s="2" customFormat="1" ht="17.100000000000001" customHeight="1" x14ac:dyDescent="0.25">
      <c r="A14" s="162" t="s">
        <v>20</v>
      </c>
      <c r="B14" s="115"/>
      <c r="C14" s="115"/>
      <c r="D14" s="117" t="s">
        <v>21</v>
      </c>
      <c r="E14" s="118"/>
      <c r="F14" s="142">
        <f>G14+H14+I14+J14</f>
        <v>0</v>
      </c>
      <c r="G14" s="140">
        <f>G13+G12</f>
        <v>0</v>
      </c>
      <c r="H14" s="140">
        <f>H13+H12</f>
        <v>0</v>
      </c>
      <c r="I14" s="140">
        <f>I13+I12</f>
        <v>0</v>
      </c>
      <c r="J14" s="140">
        <f>J13+J12</f>
        <v>0</v>
      </c>
      <c r="K14" s="111"/>
      <c r="L14" s="105" t="s">
        <v>93</v>
      </c>
      <c r="M14" s="104"/>
      <c r="N14" s="104"/>
      <c r="O14" s="105"/>
      <c r="P14" s="104"/>
      <c r="Q14" s="104"/>
      <c r="R14" s="104"/>
      <c r="S14" s="104"/>
      <c r="T14" s="104"/>
      <c r="U14" s="104"/>
      <c r="V14" s="104"/>
      <c r="W14" s="104"/>
      <c r="X14" s="104"/>
      <c r="Y14" s="164"/>
      <c r="AB14" s="58"/>
      <c r="AT14" s="51"/>
    </row>
    <row r="15" spans="1:48" s="2" customFormat="1" ht="17.100000000000001" customHeight="1" x14ac:dyDescent="0.25">
      <c r="A15" s="169">
        <f>VLOOKUP(A12,OHTable,3,0)</f>
        <v>0</v>
      </c>
      <c r="B15" s="115"/>
      <c r="C15" s="115"/>
      <c r="D15" s="111"/>
      <c r="E15" s="111"/>
      <c r="F15" s="111"/>
      <c r="G15" s="111"/>
      <c r="H15" s="111"/>
      <c r="I15" s="111"/>
      <c r="J15" s="111"/>
      <c r="K15" s="111"/>
      <c r="L15" s="105" t="s">
        <v>94</v>
      </c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5"/>
      <c r="X15" s="104"/>
      <c r="Y15" s="164"/>
      <c r="AB15" s="58"/>
      <c r="AT15" s="51"/>
    </row>
    <row r="16" spans="1:48" s="2" customFormat="1" ht="17.100000000000001" customHeight="1" x14ac:dyDescent="0.25">
      <c r="A16" s="111"/>
      <c r="B16" s="111"/>
      <c r="C16" s="108"/>
      <c r="D16" s="122" t="s">
        <v>23</v>
      </c>
      <c r="E16" s="122" t="s">
        <v>24</v>
      </c>
      <c r="F16" s="11"/>
      <c r="G16" s="115"/>
      <c r="H16" s="115"/>
      <c r="I16" s="115"/>
      <c r="J16" s="114"/>
      <c r="K16" s="114"/>
      <c r="L16" s="148" t="s">
        <v>103</v>
      </c>
      <c r="M16" s="73"/>
      <c r="N16" s="104"/>
      <c r="O16" s="104"/>
      <c r="P16" s="105"/>
      <c r="Q16" s="105"/>
      <c r="R16" s="121"/>
      <c r="S16" s="104"/>
      <c r="T16" s="104"/>
      <c r="U16" s="104"/>
      <c r="V16" s="104"/>
      <c r="W16" s="105"/>
      <c r="X16" s="104"/>
      <c r="Y16" s="164"/>
      <c r="AQ16" s="61"/>
      <c r="AR16" s="61"/>
      <c r="AS16" s="61"/>
      <c r="AT16" s="54"/>
      <c r="AU16" s="54"/>
      <c r="AV16" s="54"/>
    </row>
    <row r="17" spans="1:48" s="2" customFormat="1" ht="17.100000000000001" customHeight="1" x14ac:dyDescent="0.25">
      <c r="A17" s="111"/>
      <c r="B17" s="94" t="s">
        <v>122</v>
      </c>
      <c r="C17" s="123" t="s">
        <v>99</v>
      </c>
      <c r="D17" s="124"/>
      <c r="E17" s="124"/>
      <c r="F17" s="11"/>
      <c r="G17" s="75"/>
      <c r="H17" s="75"/>
      <c r="I17" s="125"/>
      <c r="J17" s="125"/>
      <c r="K17" s="114"/>
      <c r="L17" s="73"/>
      <c r="M17" s="73"/>
      <c r="N17" s="73"/>
      <c r="O17" s="104"/>
      <c r="P17" s="105"/>
      <c r="Q17" s="105"/>
      <c r="R17" s="105"/>
      <c r="S17" s="104"/>
      <c r="T17" s="104"/>
      <c r="U17" s="104"/>
      <c r="V17" s="104"/>
      <c r="W17" s="190"/>
      <c r="X17" s="104"/>
      <c r="Y17" s="164"/>
      <c r="AQ17" s="61"/>
      <c r="AR17" s="61"/>
      <c r="AS17" s="61"/>
      <c r="AT17" s="61"/>
      <c r="AU17" s="61"/>
      <c r="AV17" s="61"/>
    </row>
    <row r="18" spans="1:48" s="2" customFormat="1" ht="17.100000000000001" customHeight="1" x14ac:dyDescent="0.25">
      <c r="A18" s="111"/>
      <c r="B18" s="94" t="s">
        <v>105</v>
      </c>
      <c r="C18" s="126" t="s">
        <v>100</v>
      </c>
      <c r="D18" s="124"/>
      <c r="E18" s="124"/>
      <c r="F18" s="11"/>
      <c r="G18" s="111"/>
      <c r="H18" s="111"/>
      <c r="I18" s="125"/>
      <c r="J18" s="125"/>
      <c r="K18" s="114"/>
      <c r="L18" s="104" t="s">
        <v>95</v>
      </c>
      <c r="M18" s="104"/>
      <c r="N18" s="104"/>
      <c r="O18" s="104"/>
      <c r="P18" s="105"/>
      <c r="Q18" s="105"/>
      <c r="R18" s="105"/>
      <c r="S18" s="104"/>
      <c r="T18" s="104"/>
      <c r="U18" s="104"/>
      <c r="V18" s="104"/>
      <c r="W18" s="191"/>
      <c r="X18" s="104"/>
      <c r="Y18" s="164"/>
      <c r="AQ18" s="61"/>
      <c r="AR18" s="61"/>
      <c r="AS18" s="61"/>
      <c r="AT18" s="61"/>
      <c r="AU18" s="61"/>
      <c r="AV18" s="61"/>
    </row>
    <row r="19" spans="1:48" s="2" customFormat="1" ht="17.100000000000001" customHeight="1" x14ac:dyDescent="0.25">
      <c r="A19" s="170"/>
      <c r="B19" s="111"/>
      <c r="C19" s="111"/>
      <c r="D19" s="111"/>
      <c r="E19" s="111"/>
      <c r="F19" s="111"/>
      <c r="G19" s="111"/>
      <c r="H19" s="111"/>
      <c r="I19" s="127"/>
      <c r="J19" s="127"/>
      <c r="K19" s="109"/>
      <c r="L19" s="106" t="s">
        <v>96</v>
      </c>
      <c r="M19" s="104"/>
      <c r="N19" s="104"/>
      <c r="O19" s="104"/>
      <c r="P19" s="104"/>
      <c r="Q19" s="104"/>
      <c r="R19" s="105"/>
      <c r="S19" s="104"/>
      <c r="T19" s="104"/>
      <c r="U19" s="104"/>
      <c r="V19" s="104"/>
      <c r="W19" s="191"/>
      <c r="X19" s="104"/>
      <c r="Y19" s="164"/>
      <c r="AQ19" s="54"/>
      <c r="AR19" s="54"/>
      <c r="AS19" s="54"/>
      <c r="AT19" s="61"/>
      <c r="AU19" s="61"/>
      <c r="AV19" s="61"/>
    </row>
    <row r="20" spans="1:48" s="2" customFormat="1" ht="17.100000000000001" customHeight="1" x14ac:dyDescent="0.25">
      <c r="A20" s="162"/>
      <c r="B20" s="111"/>
      <c r="C20" s="128"/>
      <c r="D20" s="111"/>
      <c r="E20" s="111"/>
      <c r="F20" s="111"/>
      <c r="G20" s="111"/>
      <c r="H20" s="111"/>
      <c r="I20" s="127"/>
      <c r="J20" s="127"/>
      <c r="K20" s="109"/>
      <c r="L20" s="105" t="s">
        <v>97</v>
      </c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90"/>
      <c r="X20" s="104"/>
      <c r="Y20" s="164"/>
      <c r="AQ20" s="54"/>
      <c r="AR20" s="54"/>
      <c r="AS20" s="54"/>
      <c r="AT20" s="61"/>
      <c r="AU20" s="61"/>
      <c r="AV20" s="61"/>
    </row>
    <row r="21" spans="1:48" s="2" customFormat="1" ht="17.100000000000001" customHeight="1" x14ac:dyDescent="0.25">
      <c r="A21" s="199" t="s">
        <v>27</v>
      </c>
      <c r="B21" s="200"/>
      <c r="C21" s="206" t="s">
        <v>28</v>
      </c>
      <c r="D21" s="206" t="s">
        <v>28</v>
      </c>
      <c r="E21" s="206" t="s">
        <v>28</v>
      </c>
      <c r="F21" s="206" t="s">
        <v>28</v>
      </c>
      <c r="G21" s="206" t="s">
        <v>29</v>
      </c>
      <c r="H21" s="206" t="s">
        <v>29</v>
      </c>
      <c r="I21" s="206" t="s">
        <v>29</v>
      </c>
      <c r="J21" s="206" t="s">
        <v>29</v>
      </c>
      <c r="K21" s="109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90"/>
      <c r="X21" s="104"/>
      <c r="Y21" s="171"/>
      <c r="AB21" s="55"/>
      <c r="AD21" s="62"/>
      <c r="AQ21" s="54"/>
      <c r="AR21" s="63"/>
      <c r="AS21" s="63"/>
      <c r="AT21" s="63"/>
      <c r="AU21" s="63"/>
      <c r="AV21" s="63"/>
    </row>
    <row r="22" spans="1:48" s="2" customFormat="1" ht="17.100000000000001" customHeight="1" x14ac:dyDescent="0.25">
      <c r="A22" s="201" t="s">
        <v>106</v>
      </c>
      <c r="B22" s="202" t="s">
        <v>31</v>
      </c>
      <c r="C22" s="207" t="s">
        <v>118</v>
      </c>
      <c r="D22" s="207" t="s">
        <v>119</v>
      </c>
      <c r="E22" s="207" t="s">
        <v>120</v>
      </c>
      <c r="F22" s="207" t="s">
        <v>121</v>
      </c>
      <c r="G22" s="207" t="s">
        <v>118</v>
      </c>
      <c r="H22" s="207" t="s">
        <v>119</v>
      </c>
      <c r="I22" s="207" t="s">
        <v>120</v>
      </c>
      <c r="J22" s="207" t="s">
        <v>121</v>
      </c>
      <c r="K22" s="109"/>
      <c r="L22" s="148" t="s">
        <v>104</v>
      </c>
      <c r="M22" s="105"/>
      <c r="N22" s="104"/>
      <c r="O22" s="104"/>
      <c r="P22" s="104"/>
      <c r="Q22" s="104"/>
      <c r="R22" s="104"/>
      <c r="S22" s="104"/>
      <c r="T22" s="104"/>
      <c r="U22" s="104"/>
      <c r="V22" s="104"/>
      <c r="W22" s="190"/>
      <c r="X22" s="104"/>
      <c r="Y22" s="172"/>
      <c r="AB22" s="55"/>
      <c r="AT22" s="51"/>
    </row>
    <row r="23" spans="1:48" s="2" customFormat="1" ht="17.100000000000001" customHeight="1" x14ac:dyDescent="0.25">
      <c r="A23" s="173">
        <v>1</v>
      </c>
      <c r="B23" s="203"/>
      <c r="C23" s="81"/>
      <c r="D23" s="81"/>
      <c r="E23" s="82"/>
      <c r="F23" s="82"/>
      <c r="G23" s="188">
        <f t="shared" ref="G23:G32" si="0">SUMIFS(J$38:J$77,I$38:I$77,$A$23:$A$32)</f>
        <v>0</v>
      </c>
      <c r="H23" s="189">
        <f>SUMIFS($O$38:$O$77,$N$38:$N$77,$A$23:$A$32)</f>
        <v>0</v>
      </c>
      <c r="I23" s="189">
        <f t="shared" ref="I23:I32" si="1">SUMIFS($T$38:$T$77,$S$38:$S$77,$A$23:$A$32)</f>
        <v>0</v>
      </c>
      <c r="J23" s="189">
        <f t="shared" ref="J23:J32" si="2">SUMIFS($Y$38:$Y$77,$X$38:$X$77,$A$23:$A$32)</f>
        <v>0</v>
      </c>
      <c r="K23" s="129"/>
      <c r="L23" s="150" t="s">
        <v>78</v>
      </c>
      <c r="M23" s="105"/>
      <c r="N23" s="105"/>
      <c r="O23" s="105"/>
      <c r="P23" s="104"/>
      <c r="Q23" s="104"/>
      <c r="R23" s="104"/>
      <c r="S23" s="104"/>
      <c r="T23" s="104"/>
      <c r="U23" s="104"/>
      <c r="V23" s="104"/>
      <c r="W23" s="104"/>
      <c r="X23" s="104"/>
      <c r="Y23" s="164"/>
      <c r="AB23" s="64"/>
      <c r="AT23" s="51"/>
    </row>
    <row r="24" spans="1:48" s="2" customFormat="1" ht="17.100000000000001" customHeight="1" x14ac:dyDescent="0.25">
      <c r="A24" s="173">
        <v>2</v>
      </c>
      <c r="B24" s="203"/>
      <c r="C24" s="81"/>
      <c r="D24" s="81"/>
      <c r="E24" s="82"/>
      <c r="F24" s="82"/>
      <c r="G24" s="188">
        <f t="shared" si="0"/>
        <v>0</v>
      </c>
      <c r="H24" s="189">
        <f t="shared" ref="H24:H31" si="3">SUMIFS($O$38:$O$77,$N$38:$N$77,$A$23:$A$32)+SUMIFS($AG$37:$AG$76,$AF$37:$AF$76,$A$23:$A$32)</f>
        <v>0</v>
      </c>
      <c r="I24" s="189">
        <f t="shared" si="1"/>
        <v>0</v>
      </c>
      <c r="J24" s="189">
        <f t="shared" si="2"/>
        <v>0</v>
      </c>
      <c r="K24" s="129"/>
      <c r="L24" s="147" t="s">
        <v>76</v>
      </c>
      <c r="M24" s="104"/>
      <c r="N24" s="105"/>
      <c r="O24" s="105"/>
      <c r="P24" s="104"/>
      <c r="Q24" s="104"/>
      <c r="R24" s="104"/>
      <c r="S24" s="104"/>
      <c r="T24" s="104"/>
      <c r="U24" s="104"/>
      <c r="V24" s="104"/>
      <c r="W24" s="104"/>
      <c r="X24" s="104"/>
      <c r="Y24" s="164"/>
      <c r="AB24" s="64"/>
      <c r="AT24" s="51"/>
    </row>
    <row r="25" spans="1:48" s="2" customFormat="1" ht="17.100000000000001" customHeight="1" x14ac:dyDescent="0.25">
      <c r="A25" s="173">
        <v>3</v>
      </c>
      <c r="B25" s="203"/>
      <c r="C25" s="81"/>
      <c r="D25" s="81"/>
      <c r="E25" s="82"/>
      <c r="F25" s="82"/>
      <c r="G25" s="188">
        <f t="shared" si="0"/>
        <v>0</v>
      </c>
      <c r="H25" s="189">
        <f t="shared" si="3"/>
        <v>0</v>
      </c>
      <c r="I25" s="189">
        <f t="shared" si="1"/>
        <v>0</v>
      </c>
      <c r="J25" s="189">
        <f t="shared" si="2"/>
        <v>0</v>
      </c>
      <c r="K25" s="129"/>
      <c r="L25" s="150" t="s">
        <v>77</v>
      </c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64"/>
      <c r="AB25" s="64"/>
      <c r="AT25" s="51"/>
    </row>
    <row r="26" spans="1:48" s="2" customFormat="1" ht="17.100000000000001" customHeight="1" x14ac:dyDescent="0.25">
      <c r="A26" s="173">
        <v>4</v>
      </c>
      <c r="B26" s="203"/>
      <c r="C26" s="81"/>
      <c r="D26" s="81"/>
      <c r="E26" s="82"/>
      <c r="F26" s="82"/>
      <c r="G26" s="188">
        <f t="shared" si="0"/>
        <v>0</v>
      </c>
      <c r="H26" s="189">
        <f t="shared" si="3"/>
        <v>0</v>
      </c>
      <c r="I26" s="189">
        <f t="shared" si="1"/>
        <v>0</v>
      </c>
      <c r="J26" s="189">
        <f t="shared" si="2"/>
        <v>0</v>
      </c>
      <c r="K26" s="129"/>
      <c r="L26" s="73"/>
      <c r="M26" s="107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64"/>
      <c r="AB26" s="64"/>
      <c r="AT26" s="51"/>
    </row>
    <row r="27" spans="1:48" s="2" customFormat="1" ht="17.100000000000001" customHeight="1" x14ac:dyDescent="0.25">
      <c r="A27" s="173">
        <v>5</v>
      </c>
      <c r="B27" s="203"/>
      <c r="C27" s="81"/>
      <c r="D27" s="81"/>
      <c r="E27" s="82"/>
      <c r="F27" s="82"/>
      <c r="G27" s="188">
        <f t="shared" si="0"/>
        <v>0</v>
      </c>
      <c r="H27" s="189">
        <f t="shared" si="3"/>
        <v>0</v>
      </c>
      <c r="I27" s="189">
        <f t="shared" si="1"/>
        <v>0</v>
      </c>
      <c r="J27" s="189">
        <f t="shared" si="2"/>
        <v>0</v>
      </c>
      <c r="K27" s="129"/>
      <c r="L27" s="102" t="s">
        <v>86</v>
      </c>
      <c r="M27" s="104"/>
      <c r="N27" s="107"/>
      <c r="O27" s="107"/>
      <c r="P27" s="105"/>
      <c r="Q27" s="105"/>
      <c r="R27" s="104"/>
      <c r="S27" s="104"/>
      <c r="T27" s="104"/>
      <c r="U27" s="104"/>
      <c r="V27" s="104"/>
      <c r="W27" s="104"/>
      <c r="X27" s="104"/>
      <c r="Y27" s="164"/>
      <c r="AB27" s="64"/>
      <c r="AT27" s="51"/>
    </row>
    <row r="28" spans="1:48" s="2" customFormat="1" ht="17.100000000000001" customHeight="1" x14ac:dyDescent="0.25">
      <c r="A28" s="173">
        <v>6</v>
      </c>
      <c r="B28" s="203"/>
      <c r="C28" s="81"/>
      <c r="D28" s="81"/>
      <c r="E28" s="82"/>
      <c r="F28" s="82"/>
      <c r="G28" s="188">
        <f t="shared" si="0"/>
        <v>0</v>
      </c>
      <c r="H28" s="189">
        <f t="shared" si="3"/>
        <v>0</v>
      </c>
      <c r="I28" s="189">
        <f t="shared" si="1"/>
        <v>0</v>
      </c>
      <c r="J28" s="189">
        <f t="shared" si="2"/>
        <v>0</v>
      </c>
      <c r="K28" s="129"/>
      <c r="L28" s="104" t="s">
        <v>84</v>
      </c>
      <c r="M28" s="104"/>
      <c r="N28" s="104"/>
      <c r="O28" s="104"/>
      <c r="P28" s="105"/>
      <c r="Q28" s="105"/>
      <c r="R28" s="105"/>
      <c r="S28" s="104"/>
      <c r="T28" s="104"/>
      <c r="U28" s="104"/>
      <c r="V28" s="104"/>
      <c r="W28" s="104"/>
      <c r="X28" s="104"/>
      <c r="Y28" s="164"/>
      <c r="AB28" s="64"/>
      <c r="AT28" s="51"/>
    </row>
    <row r="29" spans="1:48" s="2" customFormat="1" ht="17.100000000000001" customHeight="1" x14ac:dyDescent="0.25">
      <c r="A29" s="173">
        <v>7</v>
      </c>
      <c r="B29" s="203"/>
      <c r="C29" s="81"/>
      <c r="D29" s="81"/>
      <c r="E29" s="82"/>
      <c r="F29" s="82"/>
      <c r="G29" s="188">
        <f t="shared" si="0"/>
        <v>0</v>
      </c>
      <c r="H29" s="189">
        <f t="shared" si="3"/>
        <v>0</v>
      </c>
      <c r="I29" s="189">
        <f t="shared" si="1"/>
        <v>0</v>
      </c>
      <c r="J29" s="189">
        <f t="shared" si="2"/>
        <v>0</v>
      </c>
      <c r="K29" s="129"/>
      <c r="L29" s="104" t="s">
        <v>83</v>
      </c>
      <c r="M29" s="104"/>
      <c r="N29" s="104"/>
      <c r="O29" s="104"/>
      <c r="P29" s="104"/>
      <c r="Q29" s="104"/>
      <c r="R29" s="105"/>
      <c r="S29" s="104"/>
      <c r="T29" s="104"/>
      <c r="U29" s="104"/>
      <c r="V29" s="104"/>
      <c r="W29" s="104"/>
      <c r="X29" s="104"/>
      <c r="Y29" s="164"/>
      <c r="AB29" s="64"/>
      <c r="AT29" s="51"/>
    </row>
    <row r="30" spans="1:48" s="2" customFormat="1" ht="17.100000000000001" customHeight="1" x14ac:dyDescent="0.25">
      <c r="A30" s="173">
        <v>8</v>
      </c>
      <c r="B30" s="203"/>
      <c r="C30" s="81"/>
      <c r="D30" s="81"/>
      <c r="E30" s="82"/>
      <c r="F30" s="82"/>
      <c r="G30" s="188">
        <f t="shared" si="0"/>
        <v>0</v>
      </c>
      <c r="H30" s="189">
        <f t="shared" si="3"/>
        <v>0</v>
      </c>
      <c r="I30" s="189">
        <f t="shared" si="1"/>
        <v>0</v>
      </c>
      <c r="J30" s="189">
        <f t="shared" si="2"/>
        <v>0</v>
      </c>
      <c r="K30" s="129"/>
      <c r="L30" s="104"/>
      <c r="M30" s="104"/>
      <c r="N30" s="104"/>
      <c r="O30" s="104"/>
      <c r="P30" s="104"/>
      <c r="Q30" s="104"/>
      <c r="R30" s="104"/>
      <c r="S30" s="104"/>
      <c r="T30" s="107"/>
      <c r="U30" s="107"/>
      <c r="V30" s="107"/>
      <c r="W30" s="107"/>
      <c r="X30" s="104"/>
      <c r="Y30" s="164"/>
      <c r="AB30" s="64"/>
      <c r="AT30" s="51"/>
    </row>
    <row r="31" spans="1:48" s="2" customFormat="1" ht="17.100000000000001" customHeight="1" x14ac:dyDescent="0.25">
      <c r="A31" s="173">
        <v>9</v>
      </c>
      <c r="B31" s="203"/>
      <c r="C31" s="81"/>
      <c r="D31" s="81"/>
      <c r="E31" s="82"/>
      <c r="F31" s="82"/>
      <c r="G31" s="188">
        <f t="shared" si="0"/>
        <v>0</v>
      </c>
      <c r="H31" s="189">
        <f t="shared" si="3"/>
        <v>0</v>
      </c>
      <c r="I31" s="189">
        <f t="shared" si="1"/>
        <v>0</v>
      </c>
      <c r="J31" s="189">
        <f t="shared" si="2"/>
        <v>0</v>
      </c>
      <c r="K31" s="129"/>
      <c r="L31" s="11"/>
      <c r="M31" s="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64"/>
      <c r="AB31" s="64"/>
      <c r="AT31" s="51"/>
    </row>
    <row r="32" spans="1:48" s="2" customFormat="1" ht="17.100000000000001" customHeight="1" x14ac:dyDescent="0.25">
      <c r="A32" s="173">
        <v>10</v>
      </c>
      <c r="B32" s="203"/>
      <c r="C32" s="81"/>
      <c r="D32" s="81"/>
      <c r="E32" s="82"/>
      <c r="F32" s="82"/>
      <c r="G32" s="188">
        <f t="shared" si="0"/>
        <v>0</v>
      </c>
      <c r="H32" s="189">
        <f>SUMIFS($O$38:$O$77,$N$38:$N$77,$A$23:$A$32)</f>
        <v>0</v>
      </c>
      <c r="I32" s="189">
        <f t="shared" si="1"/>
        <v>0</v>
      </c>
      <c r="J32" s="189">
        <f t="shared" si="2"/>
        <v>0</v>
      </c>
      <c r="K32" s="129"/>
      <c r="L32" s="11"/>
      <c r="M32" s="11"/>
      <c r="N32" s="111"/>
      <c r="O32" s="111"/>
      <c r="P32" s="111"/>
      <c r="Q32" s="130"/>
      <c r="R32" s="111"/>
      <c r="S32" s="111"/>
      <c r="T32" s="111"/>
      <c r="U32" s="111"/>
      <c r="V32" s="111"/>
      <c r="W32" s="111"/>
      <c r="X32" s="111"/>
      <c r="Y32" s="164"/>
      <c r="AB32" s="64"/>
      <c r="AT32" s="51"/>
    </row>
    <row r="33" spans="1:47" s="2" customFormat="1" ht="17.100000000000001" customHeight="1" x14ac:dyDescent="0.25">
      <c r="A33" s="196"/>
      <c r="B33" s="111"/>
      <c r="C33" s="111"/>
      <c r="D33" s="197"/>
      <c r="E33" s="111"/>
      <c r="F33" s="197"/>
      <c r="G33" s="198"/>
      <c r="H33" s="198"/>
      <c r="I33" s="114"/>
      <c r="J33" s="114"/>
      <c r="K33" s="75"/>
      <c r="L33" s="111"/>
      <c r="M33" s="111"/>
      <c r="N33" s="111"/>
      <c r="O33" s="111"/>
      <c r="P33" s="111"/>
      <c r="Q33" s="111"/>
      <c r="R33" s="130"/>
      <c r="S33" s="130"/>
      <c r="T33" s="130"/>
      <c r="U33" s="111"/>
      <c r="V33" s="111"/>
      <c r="W33" s="111"/>
      <c r="X33" s="111"/>
      <c r="Y33" s="164"/>
      <c r="AB33" s="64"/>
      <c r="AT33" s="51"/>
    </row>
    <row r="34" spans="1:47" s="2" customFormat="1" ht="17.100000000000001" customHeight="1" x14ac:dyDescent="0.25">
      <c r="A34" s="174"/>
      <c r="B34" s="111"/>
      <c r="C34" s="111"/>
      <c r="D34" s="111"/>
      <c r="E34" s="11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75"/>
      <c r="Z34" s="65"/>
      <c r="AF34" s="65"/>
      <c r="AG34" s="65"/>
      <c r="AM34" s="65"/>
      <c r="AN34" s="65"/>
      <c r="AT34" s="65"/>
      <c r="AU34" s="65"/>
    </row>
    <row r="35" spans="1:47" s="2" customFormat="1" ht="17.100000000000001" customHeight="1" x14ac:dyDescent="0.25">
      <c r="A35" s="176"/>
      <c r="B35" s="93" t="s">
        <v>68</v>
      </c>
      <c r="C35" s="132"/>
      <c r="D35" s="132"/>
      <c r="E35" s="133"/>
      <c r="F35" s="219" t="s">
        <v>123</v>
      </c>
      <c r="G35" s="220"/>
      <c r="H35" s="220"/>
      <c r="I35" s="220"/>
      <c r="J35" s="221"/>
      <c r="K35" s="219" t="s">
        <v>124</v>
      </c>
      <c r="L35" s="220"/>
      <c r="M35" s="220"/>
      <c r="N35" s="220"/>
      <c r="O35" s="208"/>
      <c r="P35" s="219" t="s">
        <v>125</v>
      </c>
      <c r="Q35" s="220"/>
      <c r="R35" s="220"/>
      <c r="S35" s="220"/>
      <c r="T35" s="221"/>
      <c r="U35" s="219" t="s">
        <v>126</v>
      </c>
      <c r="V35" s="220"/>
      <c r="W35" s="220"/>
      <c r="X35" s="220"/>
      <c r="Y35" s="222"/>
      <c r="Z35" s="55"/>
      <c r="AF35" s="214"/>
      <c r="AG35" s="214"/>
      <c r="AM35" s="214"/>
      <c r="AN35" s="214"/>
      <c r="AT35" s="214"/>
      <c r="AU35" s="214"/>
    </row>
    <row r="36" spans="1:47" s="2" customFormat="1" ht="17.100000000000001" customHeight="1" x14ac:dyDescent="0.25">
      <c r="A36" s="177" t="s">
        <v>34</v>
      </c>
      <c r="B36" s="134"/>
      <c r="C36" s="135"/>
      <c r="D36" s="135"/>
      <c r="E36" s="98"/>
      <c r="F36" s="98"/>
      <c r="G36" s="99"/>
      <c r="H36" s="153" t="s">
        <v>73</v>
      </c>
      <c r="I36" s="216" t="s">
        <v>72</v>
      </c>
      <c r="J36" s="217"/>
      <c r="K36" s="95"/>
      <c r="L36" s="95"/>
      <c r="M36" s="153" t="s">
        <v>73</v>
      </c>
      <c r="N36" s="216" t="s">
        <v>101</v>
      </c>
      <c r="O36" s="217"/>
      <c r="P36" s="95"/>
      <c r="Q36" s="95"/>
      <c r="R36" s="153" t="s">
        <v>73</v>
      </c>
      <c r="S36" s="216" t="s">
        <v>72</v>
      </c>
      <c r="T36" s="217"/>
      <c r="U36" s="95"/>
      <c r="V36" s="95"/>
      <c r="W36" s="153" t="s">
        <v>73</v>
      </c>
      <c r="X36" s="216" t="s">
        <v>72</v>
      </c>
      <c r="Y36" s="218"/>
      <c r="Z36" s="55"/>
      <c r="AF36" s="50"/>
      <c r="AG36" s="55"/>
      <c r="AM36" s="50"/>
      <c r="AN36" s="55"/>
      <c r="AT36" s="66"/>
      <c r="AU36" s="55"/>
    </row>
    <row r="37" spans="1:47" s="2" customFormat="1" ht="17.100000000000001" customHeight="1" x14ac:dyDescent="0.25">
      <c r="A37" s="178" t="s">
        <v>30</v>
      </c>
      <c r="B37" s="101" t="s">
        <v>35</v>
      </c>
      <c r="C37" s="215" t="s">
        <v>36</v>
      </c>
      <c r="D37" s="215"/>
      <c r="E37" s="215"/>
      <c r="F37" s="100" t="s">
        <v>37</v>
      </c>
      <c r="G37" s="100" t="s">
        <v>38</v>
      </c>
      <c r="H37" s="154" t="s">
        <v>74</v>
      </c>
      <c r="I37" s="97" t="s">
        <v>106</v>
      </c>
      <c r="J37" s="97" t="s">
        <v>98</v>
      </c>
      <c r="K37" s="96" t="s">
        <v>37</v>
      </c>
      <c r="L37" s="96" t="s">
        <v>38</v>
      </c>
      <c r="M37" s="154" t="s">
        <v>74</v>
      </c>
      <c r="N37" s="97" t="s">
        <v>106</v>
      </c>
      <c r="O37" s="97" t="s">
        <v>98</v>
      </c>
      <c r="P37" s="96" t="s">
        <v>37</v>
      </c>
      <c r="Q37" s="96" t="s">
        <v>38</v>
      </c>
      <c r="R37" s="154" t="s">
        <v>74</v>
      </c>
      <c r="S37" s="97" t="s">
        <v>106</v>
      </c>
      <c r="T37" s="97" t="s">
        <v>98</v>
      </c>
      <c r="U37" s="96" t="s">
        <v>37</v>
      </c>
      <c r="V37" s="96" t="s">
        <v>38</v>
      </c>
      <c r="W37" s="154" t="s">
        <v>74</v>
      </c>
      <c r="X37" s="97" t="s">
        <v>106</v>
      </c>
      <c r="Y37" s="179" t="s">
        <v>98</v>
      </c>
      <c r="Z37" s="67"/>
      <c r="AF37" s="68"/>
      <c r="AG37" s="67"/>
      <c r="AM37" s="68"/>
      <c r="AN37" s="67"/>
      <c r="AT37" s="69"/>
      <c r="AU37" s="67"/>
    </row>
    <row r="38" spans="1:47" s="2" customFormat="1" ht="17.100000000000001" customHeight="1" x14ac:dyDescent="0.25">
      <c r="A38" s="180">
        <v>1</v>
      </c>
      <c r="B38" s="83"/>
      <c r="C38" s="209"/>
      <c r="D38" s="209"/>
      <c r="E38" s="209"/>
      <c r="F38" s="124"/>
      <c r="G38" s="124"/>
      <c r="H38" s="137"/>
      <c r="I38" s="124"/>
      <c r="J38" s="137"/>
      <c r="K38" s="124"/>
      <c r="L38" s="124"/>
      <c r="M38" s="137"/>
      <c r="N38" s="124"/>
      <c r="O38" s="137"/>
      <c r="P38" s="124"/>
      <c r="Q38" s="124"/>
      <c r="R38" s="137"/>
      <c r="S38" s="124"/>
      <c r="T38" s="137"/>
      <c r="U38" s="124"/>
      <c r="V38" s="124"/>
      <c r="W38" s="137"/>
      <c r="X38" s="124"/>
      <c r="Y38" s="181"/>
      <c r="Z38" s="67"/>
      <c r="AF38" s="68"/>
      <c r="AG38" s="67"/>
      <c r="AM38" s="68"/>
      <c r="AN38" s="67"/>
      <c r="AT38" s="69"/>
      <c r="AU38" s="67"/>
    </row>
    <row r="39" spans="1:47" s="2" customFormat="1" ht="17.100000000000001" customHeight="1" x14ac:dyDescent="0.25">
      <c r="A39" s="180">
        <f>A38+1</f>
        <v>2</v>
      </c>
      <c r="B39" s="83"/>
      <c r="C39" s="209"/>
      <c r="D39" s="209"/>
      <c r="E39" s="209"/>
      <c r="F39" s="124"/>
      <c r="G39" s="124"/>
      <c r="H39" s="137"/>
      <c r="I39" s="124"/>
      <c r="J39" s="137"/>
      <c r="K39" s="124"/>
      <c r="L39" s="124"/>
      <c r="M39" s="137"/>
      <c r="N39" s="124"/>
      <c r="O39" s="137"/>
      <c r="P39" s="124"/>
      <c r="Q39" s="124"/>
      <c r="R39" s="137"/>
      <c r="S39" s="124"/>
      <c r="T39" s="137"/>
      <c r="U39" s="124"/>
      <c r="V39" s="124"/>
      <c r="W39" s="137"/>
      <c r="X39" s="124"/>
      <c r="Y39" s="181"/>
      <c r="Z39" s="67"/>
      <c r="AF39" s="68"/>
      <c r="AG39" s="67"/>
      <c r="AM39" s="68"/>
      <c r="AN39" s="67"/>
      <c r="AT39" s="69"/>
      <c r="AU39" s="67"/>
    </row>
    <row r="40" spans="1:47" s="2" customFormat="1" ht="17.100000000000001" customHeight="1" x14ac:dyDescent="0.25">
      <c r="A40" s="180">
        <f t="shared" ref="A40:A77" si="4">A39+1</f>
        <v>3</v>
      </c>
      <c r="B40" s="83"/>
      <c r="C40" s="209"/>
      <c r="D40" s="209"/>
      <c r="E40" s="209"/>
      <c r="F40" s="124"/>
      <c r="G40" s="124"/>
      <c r="H40" s="137"/>
      <c r="I40" s="124"/>
      <c r="J40" s="137"/>
      <c r="K40" s="124"/>
      <c r="L40" s="124"/>
      <c r="M40" s="137"/>
      <c r="N40" s="124"/>
      <c r="O40" s="137"/>
      <c r="P40" s="124"/>
      <c r="Q40" s="124"/>
      <c r="R40" s="137"/>
      <c r="S40" s="124"/>
      <c r="T40" s="137"/>
      <c r="U40" s="124"/>
      <c r="V40" s="124"/>
      <c r="W40" s="137"/>
      <c r="X40" s="124"/>
      <c r="Y40" s="181"/>
      <c r="Z40" s="67"/>
      <c r="AF40" s="68"/>
      <c r="AG40" s="67"/>
      <c r="AM40" s="68"/>
      <c r="AN40" s="67"/>
      <c r="AT40" s="69"/>
      <c r="AU40" s="67"/>
    </row>
    <row r="41" spans="1:47" s="2" customFormat="1" ht="17.100000000000001" customHeight="1" x14ac:dyDescent="0.25">
      <c r="A41" s="180">
        <f t="shared" si="4"/>
        <v>4</v>
      </c>
      <c r="B41" s="83"/>
      <c r="C41" s="209"/>
      <c r="D41" s="209"/>
      <c r="E41" s="209"/>
      <c r="F41" s="124"/>
      <c r="G41" s="124"/>
      <c r="H41" s="137"/>
      <c r="I41" s="124"/>
      <c r="J41" s="137"/>
      <c r="K41" s="124"/>
      <c r="L41" s="124"/>
      <c r="M41" s="137"/>
      <c r="N41" s="138"/>
      <c r="O41" s="137"/>
      <c r="P41" s="124"/>
      <c r="Q41" s="124"/>
      <c r="R41" s="137"/>
      <c r="S41" s="138"/>
      <c r="T41" s="137"/>
      <c r="U41" s="124"/>
      <c r="V41" s="124"/>
      <c r="W41" s="137"/>
      <c r="X41" s="124"/>
      <c r="Y41" s="181"/>
      <c r="Z41" s="67"/>
      <c r="AF41" s="68"/>
      <c r="AG41" s="67"/>
      <c r="AM41" s="68"/>
      <c r="AN41" s="67"/>
      <c r="AT41" s="69"/>
      <c r="AU41" s="67"/>
    </row>
    <row r="42" spans="1:47" s="2" customFormat="1" ht="17.100000000000001" customHeight="1" x14ac:dyDescent="0.25">
      <c r="A42" s="180">
        <f t="shared" si="4"/>
        <v>5</v>
      </c>
      <c r="B42" s="83"/>
      <c r="C42" s="209"/>
      <c r="D42" s="209"/>
      <c r="E42" s="209"/>
      <c r="F42" s="124"/>
      <c r="G42" s="124"/>
      <c r="H42" s="137"/>
      <c r="I42" s="124"/>
      <c r="J42" s="137"/>
      <c r="K42" s="124"/>
      <c r="L42" s="124"/>
      <c r="M42" s="137"/>
      <c r="N42" s="124"/>
      <c r="O42" s="137"/>
      <c r="P42" s="124"/>
      <c r="Q42" s="124"/>
      <c r="R42" s="137"/>
      <c r="S42" s="124"/>
      <c r="T42" s="137"/>
      <c r="U42" s="124"/>
      <c r="V42" s="124"/>
      <c r="W42" s="137"/>
      <c r="X42" s="124"/>
      <c r="Y42" s="181"/>
      <c r="Z42" s="67"/>
      <c r="AF42" s="68"/>
      <c r="AG42" s="67"/>
      <c r="AM42" s="68"/>
      <c r="AN42" s="67"/>
      <c r="AT42" s="69"/>
      <c r="AU42" s="67"/>
    </row>
    <row r="43" spans="1:47" s="2" customFormat="1" ht="17.100000000000001" customHeight="1" x14ac:dyDescent="0.25">
      <c r="A43" s="180">
        <f t="shared" si="4"/>
        <v>6</v>
      </c>
      <c r="B43" s="83"/>
      <c r="C43" s="209"/>
      <c r="D43" s="209"/>
      <c r="E43" s="209"/>
      <c r="F43" s="124"/>
      <c r="G43" s="124"/>
      <c r="H43" s="137"/>
      <c r="I43" s="124"/>
      <c r="J43" s="137"/>
      <c r="K43" s="124"/>
      <c r="L43" s="124"/>
      <c r="M43" s="137"/>
      <c r="N43" s="138"/>
      <c r="O43" s="137"/>
      <c r="P43" s="124"/>
      <c r="Q43" s="124"/>
      <c r="R43" s="137"/>
      <c r="S43" s="138"/>
      <c r="T43" s="137"/>
      <c r="U43" s="124"/>
      <c r="V43" s="124"/>
      <c r="W43" s="137"/>
      <c r="X43" s="124"/>
      <c r="Y43" s="181"/>
      <c r="Z43" s="67"/>
      <c r="AF43" s="68"/>
      <c r="AG43" s="67"/>
      <c r="AM43" s="68"/>
      <c r="AN43" s="67"/>
      <c r="AT43" s="69"/>
      <c r="AU43" s="67"/>
    </row>
    <row r="44" spans="1:47" s="2" customFormat="1" ht="17.100000000000001" customHeight="1" x14ac:dyDescent="0.25">
      <c r="A44" s="180">
        <f t="shared" si="4"/>
        <v>7</v>
      </c>
      <c r="B44" s="83"/>
      <c r="C44" s="209"/>
      <c r="D44" s="209"/>
      <c r="E44" s="209"/>
      <c r="F44" s="124"/>
      <c r="G44" s="124"/>
      <c r="H44" s="137"/>
      <c r="I44" s="124"/>
      <c r="J44" s="137"/>
      <c r="K44" s="124"/>
      <c r="L44" s="124"/>
      <c r="M44" s="137"/>
      <c r="N44" s="138"/>
      <c r="O44" s="137"/>
      <c r="P44" s="124"/>
      <c r="Q44" s="124"/>
      <c r="R44" s="137"/>
      <c r="S44" s="138"/>
      <c r="T44" s="137"/>
      <c r="U44" s="124"/>
      <c r="V44" s="124"/>
      <c r="W44" s="137"/>
      <c r="X44" s="124"/>
      <c r="Y44" s="181"/>
      <c r="Z44" s="67"/>
      <c r="AF44" s="68"/>
      <c r="AG44" s="67"/>
      <c r="AM44" s="68"/>
      <c r="AN44" s="67"/>
      <c r="AT44" s="69"/>
      <c r="AU44" s="67"/>
    </row>
    <row r="45" spans="1:47" s="2" customFormat="1" ht="17.100000000000001" customHeight="1" x14ac:dyDescent="0.25">
      <c r="A45" s="180">
        <f t="shared" si="4"/>
        <v>8</v>
      </c>
      <c r="B45" s="83"/>
      <c r="C45" s="209"/>
      <c r="D45" s="209"/>
      <c r="E45" s="209"/>
      <c r="F45" s="124"/>
      <c r="G45" s="124"/>
      <c r="H45" s="137"/>
      <c r="I45" s="124"/>
      <c r="J45" s="137"/>
      <c r="K45" s="124"/>
      <c r="L45" s="124"/>
      <c r="M45" s="137"/>
      <c r="N45" s="124"/>
      <c r="O45" s="137"/>
      <c r="P45" s="124"/>
      <c r="Q45" s="124"/>
      <c r="R45" s="137"/>
      <c r="S45" s="124"/>
      <c r="T45" s="137"/>
      <c r="U45" s="124"/>
      <c r="V45" s="124"/>
      <c r="W45" s="137"/>
      <c r="X45" s="124"/>
      <c r="Y45" s="181"/>
      <c r="Z45" s="67"/>
      <c r="AF45" s="68"/>
      <c r="AG45" s="67"/>
      <c r="AM45" s="68"/>
      <c r="AN45" s="67"/>
      <c r="AT45" s="69"/>
      <c r="AU45" s="67"/>
    </row>
    <row r="46" spans="1:47" s="2" customFormat="1" ht="17.100000000000001" customHeight="1" x14ac:dyDescent="0.25">
      <c r="A46" s="180">
        <f t="shared" si="4"/>
        <v>9</v>
      </c>
      <c r="B46" s="83"/>
      <c r="C46" s="209"/>
      <c r="D46" s="209"/>
      <c r="E46" s="209"/>
      <c r="F46" s="124"/>
      <c r="G46" s="124"/>
      <c r="H46" s="137"/>
      <c r="I46" s="124"/>
      <c r="J46" s="137"/>
      <c r="K46" s="124"/>
      <c r="L46" s="124"/>
      <c r="M46" s="137"/>
      <c r="N46" s="138"/>
      <c r="O46" s="137"/>
      <c r="P46" s="124"/>
      <c r="Q46" s="124"/>
      <c r="R46" s="137"/>
      <c r="S46" s="138"/>
      <c r="T46" s="137"/>
      <c r="U46" s="124"/>
      <c r="V46" s="124"/>
      <c r="W46" s="137"/>
      <c r="X46" s="124"/>
      <c r="Y46" s="181"/>
      <c r="Z46" s="67"/>
      <c r="AF46" s="68"/>
      <c r="AG46" s="67"/>
      <c r="AM46" s="68"/>
      <c r="AN46" s="67"/>
      <c r="AT46" s="69"/>
      <c r="AU46" s="67"/>
    </row>
    <row r="47" spans="1:47" s="2" customFormat="1" ht="17.100000000000001" customHeight="1" x14ac:dyDescent="0.25">
      <c r="A47" s="180">
        <f t="shared" si="4"/>
        <v>10</v>
      </c>
      <c r="B47" s="83"/>
      <c r="C47" s="209"/>
      <c r="D47" s="209"/>
      <c r="E47" s="209"/>
      <c r="F47" s="124"/>
      <c r="G47" s="124"/>
      <c r="H47" s="137"/>
      <c r="I47" s="124"/>
      <c r="J47" s="137"/>
      <c r="K47" s="124"/>
      <c r="L47" s="124"/>
      <c r="M47" s="137"/>
      <c r="N47" s="138"/>
      <c r="O47" s="137"/>
      <c r="P47" s="124"/>
      <c r="Q47" s="124"/>
      <c r="R47" s="137"/>
      <c r="S47" s="138"/>
      <c r="T47" s="137"/>
      <c r="U47" s="124"/>
      <c r="V47" s="124"/>
      <c r="W47" s="137"/>
      <c r="X47" s="124"/>
      <c r="Y47" s="181"/>
      <c r="Z47" s="67"/>
      <c r="AF47" s="68"/>
      <c r="AG47" s="67"/>
      <c r="AM47" s="68"/>
      <c r="AN47" s="67"/>
      <c r="AT47" s="69"/>
      <c r="AU47" s="67"/>
    </row>
    <row r="48" spans="1:47" s="2" customFormat="1" ht="17.100000000000001" customHeight="1" x14ac:dyDescent="0.25">
      <c r="A48" s="180">
        <f t="shared" si="4"/>
        <v>11</v>
      </c>
      <c r="B48" s="83"/>
      <c r="C48" s="209"/>
      <c r="D48" s="209"/>
      <c r="E48" s="209"/>
      <c r="F48" s="124"/>
      <c r="G48" s="124"/>
      <c r="H48" s="137"/>
      <c r="I48" s="124"/>
      <c r="J48" s="137"/>
      <c r="K48" s="124"/>
      <c r="L48" s="124"/>
      <c r="M48" s="137"/>
      <c r="N48" s="138"/>
      <c r="O48" s="137"/>
      <c r="P48" s="124"/>
      <c r="Q48" s="124"/>
      <c r="R48" s="137"/>
      <c r="S48" s="138"/>
      <c r="T48" s="137"/>
      <c r="U48" s="124"/>
      <c r="V48" s="124"/>
      <c r="W48" s="137"/>
      <c r="X48" s="124"/>
      <c r="Y48" s="181"/>
      <c r="Z48" s="67"/>
      <c r="AF48" s="68"/>
      <c r="AG48" s="67"/>
      <c r="AM48" s="68"/>
      <c r="AN48" s="67"/>
      <c r="AT48" s="69"/>
      <c r="AU48" s="67"/>
    </row>
    <row r="49" spans="1:47" s="2" customFormat="1" ht="17.100000000000001" customHeight="1" x14ac:dyDescent="0.25">
      <c r="A49" s="180">
        <f t="shared" si="4"/>
        <v>12</v>
      </c>
      <c r="B49" s="83"/>
      <c r="C49" s="209"/>
      <c r="D49" s="209"/>
      <c r="E49" s="209"/>
      <c r="F49" s="124"/>
      <c r="G49" s="124"/>
      <c r="H49" s="137"/>
      <c r="I49" s="124"/>
      <c r="J49" s="137"/>
      <c r="K49" s="124"/>
      <c r="L49" s="124"/>
      <c r="M49" s="137"/>
      <c r="N49" s="138"/>
      <c r="O49" s="137"/>
      <c r="P49" s="124"/>
      <c r="Q49" s="124"/>
      <c r="R49" s="137"/>
      <c r="S49" s="138"/>
      <c r="T49" s="137"/>
      <c r="U49" s="124"/>
      <c r="V49" s="124"/>
      <c r="W49" s="137"/>
      <c r="X49" s="124"/>
      <c r="Y49" s="181"/>
      <c r="Z49" s="67"/>
      <c r="AF49" s="68"/>
      <c r="AG49" s="67"/>
      <c r="AM49" s="68"/>
      <c r="AN49" s="67"/>
      <c r="AT49" s="69"/>
      <c r="AU49" s="67"/>
    </row>
    <row r="50" spans="1:47" s="2" customFormat="1" ht="17.100000000000001" customHeight="1" x14ac:dyDescent="0.25">
      <c r="A50" s="180">
        <f t="shared" si="4"/>
        <v>13</v>
      </c>
      <c r="B50" s="83"/>
      <c r="C50" s="209"/>
      <c r="D50" s="209"/>
      <c r="E50" s="209"/>
      <c r="F50" s="124"/>
      <c r="G50" s="124"/>
      <c r="H50" s="137"/>
      <c r="I50" s="124"/>
      <c r="J50" s="137"/>
      <c r="K50" s="124"/>
      <c r="L50" s="124"/>
      <c r="M50" s="137"/>
      <c r="N50" s="138"/>
      <c r="O50" s="137"/>
      <c r="P50" s="124"/>
      <c r="Q50" s="124"/>
      <c r="R50" s="137"/>
      <c r="S50" s="138"/>
      <c r="T50" s="137"/>
      <c r="U50" s="124"/>
      <c r="V50" s="124"/>
      <c r="W50" s="137"/>
      <c r="X50" s="124"/>
      <c r="Y50" s="181"/>
      <c r="Z50" s="67"/>
      <c r="AF50" s="68"/>
      <c r="AG50" s="67"/>
      <c r="AM50" s="68"/>
      <c r="AN50" s="67"/>
      <c r="AT50" s="69"/>
      <c r="AU50" s="67"/>
    </row>
    <row r="51" spans="1:47" s="2" customFormat="1" ht="17.100000000000001" customHeight="1" x14ac:dyDescent="0.25">
      <c r="A51" s="180">
        <f t="shared" si="4"/>
        <v>14</v>
      </c>
      <c r="B51" s="83"/>
      <c r="C51" s="209"/>
      <c r="D51" s="209"/>
      <c r="E51" s="209"/>
      <c r="F51" s="124"/>
      <c r="G51" s="124"/>
      <c r="H51" s="137"/>
      <c r="I51" s="124"/>
      <c r="J51" s="137"/>
      <c r="K51" s="124"/>
      <c r="L51" s="124"/>
      <c r="M51" s="137"/>
      <c r="N51" s="138"/>
      <c r="O51" s="137"/>
      <c r="P51" s="124"/>
      <c r="Q51" s="124"/>
      <c r="R51" s="137"/>
      <c r="S51" s="138"/>
      <c r="T51" s="137"/>
      <c r="U51" s="124"/>
      <c r="V51" s="124"/>
      <c r="W51" s="137"/>
      <c r="X51" s="124"/>
      <c r="Y51" s="181"/>
      <c r="Z51" s="67"/>
      <c r="AF51" s="68"/>
      <c r="AG51" s="67"/>
      <c r="AM51" s="68"/>
      <c r="AN51" s="67"/>
      <c r="AT51" s="69"/>
      <c r="AU51" s="67"/>
    </row>
    <row r="52" spans="1:47" s="2" customFormat="1" ht="17.100000000000001" customHeight="1" x14ac:dyDescent="0.25">
      <c r="A52" s="180">
        <f t="shared" si="4"/>
        <v>15</v>
      </c>
      <c r="B52" s="83"/>
      <c r="C52" s="209"/>
      <c r="D52" s="209"/>
      <c r="E52" s="209"/>
      <c r="F52" s="124"/>
      <c r="G52" s="124"/>
      <c r="H52" s="137"/>
      <c r="I52" s="124"/>
      <c r="J52" s="137"/>
      <c r="K52" s="124"/>
      <c r="L52" s="124"/>
      <c r="M52" s="137"/>
      <c r="N52" s="138"/>
      <c r="O52" s="137"/>
      <c r="P52" s="124"/>
      <c r="Q52" s="124"/>
      <c r="R52" s="137"/>
      <c r="S52" s="138"/>
      <c r="T52" s="137"/>
      <c r="U52" s="124"/>
      <c r="V52" s="124"/>
      <c r="W52" s="137"/>
      <c r="X52" s="124"/>
      <c r="Y52" s="181"/>
      <c r="Z52" s="67"/>
      <c r="AF52" s="68"/>
      <c r="AG52" s="67"/>
      <c r="AM52" s="68"/>
      <c r="AN52" s="67"/>
      <c r="AT52" s="69"/>
      <c r="AU52" s="67"/>
    </row>
    <row r="53" spans="1:47" s="2" customFormat="1" ht="17.100000000000001" customHeight="1" x14ac:dyDescent="0.25">
      <c r="A53" s="180">
        <f t="shared" si="4"/>
        <v>16</v>
      </c>
      <c r="B53" s="83"/>
      <c r="C53" s="209"/>
      <c r="D53" s="209"/>
      <c r="E53" s="209"/>
      <c r="F53" s="124"/>
      <c r="G53" s="124"/>
      <c r="H53" s="137"/>
      <c r="I53" s="124"/>
      <c r="J53" s="137"/>
      <c r="K53" s="124"/>
      <c r="L53" s="124"/>
      <c r="M53" s="137"/>
      <c r="N53" s="138"/>
      <c r="O53" s="137"/>
      <c r="P53" s="124"/>
      <c r="Q53" s="124"/>
      <c r="R53" s="137"/>
      <c r="S53" s="138"/>
      <c r="T53" s="137"/>
      <c r="U53" s="124"/>
      <c r="V53" s="124"/>
      <c r="W53" s="137"/>
      <c r="X53" s="124"/>
      <c r="Y53" s="181"/>
      <c r="Z53" s="67"/>
      <c r="AF53" s="68"/>
      <c r="AG53" s="67"/>
      <c r="AM53" s="68"/>
      <c r="AN53" s="67"/>
      <c r="AT53" s="69"/>
      <c r="AU53" s="67"/>
    </row>
    <row r="54" spans="1:47" s="2" customFormat="1" ht="17.100000000000001" customHeight="1" x14ac:dyDescent="0.25">
      <c r="A54" s="180">
        <f t="shared" si="4"/>
        <v>17</v>
      </c>
      <c r="B54" s="83"/>
      <c r="C54" s="209"/>
      <c r="D54" s="209"/>
      <c r="E54" s="209"/>
      <c r="F54" s="124"/>
      <c r="G54" s="124"/>
      <c r="H54" s="137"/>
      <c r="I54" s="124"/>
      <c r="J54" s="137"/>
      <c r="K54" s="124"/>
      <c r="L54" s="124"/>
      <c r="M54" s="137"/>
      <c r="N54" s="138"/>
      <c r="O54" s="137"/>
      <c r="P54" s="124"/>
      <c r="Q54" s="124"/>
      <c r="R54" s="137"/>
      <c r="S54" s="138"/>
      <c r="T54" s="137"/>
      <c r="U54" s="124"/>
      <c r="V54" s="124"/>
      <c r="W54" s="137"/>
      <c r="X54" s="124"/>
      <c r="Y54" s="181"/>
      <c r="Z54" s="67"/>
      <c r="AF54" s="68"/>
      <c r="AG54" s="67"/>
      <c r="AM54" s="68"/>
      <c r="AN54" s="67"/>
      <c r="AT54" s="69"/>
      <c r="AU54" s="67"/>
    </row>
    <row r="55" spans="1:47" s="2" customFormat="1" ht="17.100000000000001" customHeight="1" x14ac:dyDescent="0.25">
      <c r="A55" s="180">
        <f t="shared" si="4"/>
        <v>18</v>
      </c>
      <c r="B55" s="83"/>
      <c r="C55" s="209"/>
      <c r="D55" s="209"/>
      <c r="E55" s="209"/>
      <c r="F55" s="124"/>
      <c r="G55" s="124"/>
      <c r="H55" s="137"/>
      <c r="I55" s="124"/>
      <c r="J55" s="137"/>
      <c r="K55" s="124"/>
      <c r="L55" s="124"/>
      <c r="M55" s="137"/>
      <c r="N55" s="138"/>
      <c r="O55" s="137"/>
      <c r="P55" s="124"/>
      <c r="Q55" s="124"/>
      <c r="R55" s="137"/>
      <c r="S55" s="138"/>
      <c r="T55" s="137"/>
      <c r="U55" s="124"/>
      <c r="V55" s="124"/>
      <c r="W55" s="137"/>
      <c r="X55" s="124"/>
      <c r="Y55" s="181"/>
      <c r="Z55" s="67"/>
      <c r="AF55" s="68"/>
      <c r="AG55" s="67"/>
      <c r="AM55" s="68"/>
      <c r="AN55" s="67"/>
      <c r="AT55" s="69"/>
      <c r="AU55" s="67"/>
    </row>
    <row r="56" spans="1:47" s="2" customFormat="1" ht="17.100000000000001" customHeight="1" x14ac:dyDescent="0.25">
      <c r="A56" s="180">
        <f t="shared" si="4"/>
        <v>19</v>
      </c>
      <c r="B56" s="83"/>
      <c r="C56" s="209"/>
      <c r="D56" s="209"/>
      <c r="E56" s="209"/>
      <c r="F56" s="124"/>
      <c r="G56" s="124"/>
      <c r="H56" s="137"/>
      <c r="I56" s="124"/>
      <c r="J56" s="137"/>
      <c r="K56" s="124"/>
      <c r="L56" s="124"/>
      <c r="M56" s="137"/>
      <c r="N56" s="138"/>
      <c r="O56" s="137"/>
      <c r="P56" s="124"/>
      <c r="Q56" s="124"/>
      <c r="R56" s="137"/>
      <c r="S56" s="138"/>
      <c r="T56" s="137"/>
      <c r="U56" s="124"/>
      <c r="V56" s="124"/>
      <c r="W56" s="137"/>
      <c r="X56" s="124"/>
      <c r="Y56" s="181"/>
      <c r="Z56" s="67"/>
      <c r="AF56" s="68"/>
      <c r="AG56" s="67"/>
      <c r="AM56" s="68"/>
      <c r="AN56" s="67"/>
      <c r="AT56" s="69"/>
      <c r="AU56" s="67"/>
    </row>
    <row r="57" spans="1:47" s="2" customFormat="1" ht="17.100000000000001" customHeight="1" x14ac:dyDescent="0.25">
      <c r="A57" s="180">
        <f t="shared" si="4"/>
        <v>20</v>
      </c>
      <c r="B57" s="83"/>
      <c r="C57" s="209"/>
      <c r="D57" s="209"/>
      <c r="E57" s="209"/>
      <c r="F57" s="124"/>
      <c r="G57" s="124"/>
      <c r="H57" s="137"/>
      <c r="I57" s="124"/>
      <c r="J57" s="137"/>
      <c r="K57" s="124"/>
      <c r="L57" s="124"/>
      <c r="M57" s="137"/>
      <c r="N57" s="138"/>
      <c r="O57" s="137"/>
      <c r="P57" s="124"/>
      <c r="Q57" s="124"/>
      <c r="R57" s="137"/>
      <c r="S57" s="138"/>
      <c r="T57" s="137"/>
      <c r="U57" s="124"/>
      <c r="V57" s="124"/>
      <c r="W57" s="137"/>
      <c r="X57" s="124"/>
      <c r="Y57" s="181"/>
      <c r="Z57" s="67"/>
      <c r="AF57" s="68"/>
      <c r="AG57" s="67"/>
      <c r="AM57" s="68"/>
      <c r="AN57" s="67"/>
      <c r="AT57" s="69"/>
      <c r="AU57" s="67"/>
    </row>
    <row r="58" spans="1:47" s="2" customFormat="1" ht="17.100000000000001" customHeight="1" x14ac:dyDescent="0.25">
      <c r="A58" s="180">
        <f t="shared" si="4"/>
        <v>21</v>
      </c>
      <c r="B58" s="83"/>
      <c r="C58" s="209"/>
      <c r="D58" s="209"/>
      <c r="E58" s="209"/>
      <c r="F58" s="124"/>
      <c r="G58" s="124"/>
      <c r="H58" s="137"/>
      <c r="I58" s="124"/>
      <c r="J58" s="137"/>
      <c r="K58" s="124"/>
      <c r="L58" s="124"/>
      <c r="M58" s="137"/>
      <c r="N58" s="138"/>
      <c r="O58" s="137"/>
      <c r="P58" s="124"/>
      <c r="Q58" s="124"/>
      <c r="R58" s="137"/>
      <c r="S58" s="138"/>
      <c r="T58" s="137"/>
      <c r="U58" s="124"/>
      <c r="V58" s="124"/>
      <c r="W58" s="137"/>
      <c r="X58" s="124"/>
      <c r="Y58" s="181"/>
      <c r="Z58" s="67"/>
      <c r="AF58" s="68"/>
      <c r="AG58" s="67"/>
      <c r="AM58" s="68"/>
      <c r="AN58" s="67"/>
      <c r="AT58" s="69"/>
      <c r="AU58" s="67"/>
    </row>
    <row r="59" spans="1:47" s="2" customFormat="1" ht="17.100000000000001" customHeight="1" x14ac:dyDescent="0.25">
      <c r="A59" s="180">
        <f t="shared" si="4"/>
        <v>22</v>
      </c>
      <c r="B59" s="83"/>
      <c r="C59" s="209"/>
      <c r="D59" s="209"/>
      <c r="E59" s="209"/>
      <c r="F59" s="124"/>
      <c r="G59" s="124"/>
      <c r="H59" s="137"/>
      <c r="I59" s="124"/>
      <c r="J59" s="137"/>
      <c r="K59" s="124"/>
      <c r="L59" s="124"/>
      <c r="M59" s="137"/>
      <c r="N59" s="138"/>
      <c r="O59" s="137"/>
      <c r="P59" s="124"/>
      <c r="Q59" s="124"/>
      <c r="R59" s="137"/>
      <c r="S59" s="138"/>
      <c r="T59" s="137"/>
      <c r="U59" s="124"/>
      <c r="V59" s="124"/>
      <c r="W59" s="137"/>
      <c r="X59" s="124"/>
      <c r="Y59" s="181"/>
      <c r="Z59" s="67"/>
      <c r="AF59" s="68"/>
      <c r="AG59" s="67"/>
      <c r="AM59" s="68"/>
      <c r="AN59" s="67"/>
      <c r="AT59" s="69"/>
      <c r="AU59" s="67"/>
    </row>
    <row r="60" spans="1:47" s="2" customFormat="1" ht="17.100000000000001" customHeight="1" x14ac:dyDescent="0.25">
      <c r="A60" s="180">
        <f t="shared" si="4"/>
        <v>23</v>
      </c>
      <c r="B60" s="83"/>
      <c r="C60" s="209"/>
      <c r="D60" s="209"/>
      <c r="E60" s="209"/>
      <c r="F60" s="124"/>
      <c r="G60" s="124"/>
      <c r="H60" s="137"/>
      <c r="I60" s="124"/>
      <c r="J60" s="137"/>
      <c r="K60" s="124"/>
      <c r="L60" s="124"/>
      <c r="M60" s="137"/>
      <c r="N60" s="138"/>
      <c r="O60" s="137"/>
      <c r="P60" s="124"/>
      <c r="Q60" s="124"/>
      <c r="R60" s="137"/>
      <c r="S60" s="138"/>
      <c r="T60" s="137"/>
      <c r="U60" s="124"/>
      <c r="V60" s="124"/>
      <c r="W60" s="137"/>
      <c r="X60" s="124"/>
      <c r="Y60" s="181"/>
      <c r="Z60" s="67"/>
      <c r="AF60" s="68"/>
      <c r="AG60" s="67"/>
      <c r="AM60" s="68"/>
      <c r="AN60" s="67"/>
      <c r="AT60" s="69"/>
      <c r="AU60" s="67"/>
    </row>
    <row r="61" spans="1:47" s="2" customFormat="1" ht="17.100000000000001" customHeight="1" x14ac:dyDescent="0.25">
      <c r="A61" s="180">
        <f t="shared" si="4"/>
        <v>24</v>
      </c>
      <c r="B61" s="83"/>
      <c r="C61" s="209"/>
      <c r="D61" s="209"/>
      <c r="E61" s="209"/>
      <c r="F61" s="124"/>
      <c r="G61" s="124"/>
      <c r="H61" s="137"/>
      <c r="I61" s="124"/>
      <c r="J61" s="137"/>
      <c r="K61" s="124"/>
      <c r="L61" s="124"/>
      <c r="M61" s="137"/>
      <c r="N61" s="138"/>
      <c r="O61" s="137"/>
      <c r="P61" s="124"/>
      <c r="Q61" s="124"/>
      <c r="R61" s="137"/>
      <c r="S61" s="138"/>
      <c r="T61" s="137"/>
      <c r="U61" s="124"/>
      <c r="V61" s="124"/>
      <c r="W61" s="137"/>
      <c r="X61" s="124"/>
      <c r="Y61" s="181"/>
      <c r="Z61" s="67"/>
      <c r="AF61" s="68"/>
      <c r="AG61" s="67"/>
      <c r="AM61" s="68"/>
      <c r="AN61" s="67"/>
      <c r="AT61" s="69"/>
      <c r="AU61" s="67"/>
    </row>
    <row r="62" spans="1:47" s="2" customFormat="1" ht="17.100000000000001" customHeight="1" x14ac:dyDescent="0.25">
      <c r="A62" s="180">
        <f t="shared" si="4"/>
        <v>25</v>
      </c>
      <c r="B62" s="83"/>
      <c r="C62" s="209"/>
      <c r="D62" s="209"/>
      <c r="E62" s="209"/>
      <c r="F62" s="124"/>
      <c r="G62" s="124"/>
      <c r="H62" s="137"/>
      <c r="I62" s="124"/>
      <c r="J62" s="137"/>
      <c r="K62" s="124"/>
      <c r="L62" s="124"/>
      <c r="M62" s="137"/>
      <c r="N62" s="138"/>
      <c r="O62" s="137"/>
      <c r="P62" s="124"/>
      <c r="Q62" s="124"/>
      <c r="R62" s="137"/>
      <c r="S62" s="138"/>
      <c r="T62" s="137"/>
      <c r="U62" s="124"/>
      <c r="V62" s="124"/>
      <c r="W62" s="137"/>
      <c r="X62" s="124"/>
      <c r="Y62" s="181"/>
      <c r="Z62" s="67"/>
      <c r="AF62" s="68"/>
      <c r="AG62" s="67"/>
      <c r="AM62" s="68"/>
      <c r="AN62" s="67"/>
      <c r="AT62" s="69"/>
      <c r="AU62" s="67"/>
    </row>
    <row r="63" spans="1:47" s="2" customFormat="1" ht="17.100000000000001" customHeight="1" x14ac:dyDescent="0.25">
      <c r="A63" s="180">
        <f t="shared" si="4"/>
        <v>26</v>
      </c>
      <c r="B63" s="83"/>
      <c r="C63" s="209"/>
      <c r="D63" s="209"/>
      <c r="E63" s="209"/>
      <c r="F63" s="124"/>
      <c r="G63" s="124"/>
      <c r="H63" s="137"/>
      <c r="I63" s="124"/>
      <c r="J63" s="137"/>
      <c r="K63" s="124"/>
      <c r="L63" s="124"/>
      <c r="M63" s="137"/>
      <c r="N63" s="138"/>
      <c r="O63" s="137"/>
      <c r="P63" s="124"/>
      <c r="Q63" s="124"/>
      <c r="R63" s="137"/>
      <c r="S63" s="138"/>
      <c r="T63" s="137"/>
      <c r="U63" s="124"/>
      <c r="V63" s="124"/>
      <c r="W63" s="137"/>
      <c r="X63" s="124"/>
      <c r="Y63" s="181"/>
      <c r="Z63" s="67"/>
      <c r="AF63" s="68"/>
      <c r="AG63" s="67"/>
      <c r="AM63" s="68"/>
      <c r="AN63" s="67"/>
      <c r="AT63" s="69"/>
      <c r="AU63" s="67"/>
    </row>
    <row r="64" spans="1:47" s="2" customFormat="1" ht="17.100000000000001" customHeight="1" x14ac:dyDescent="0.25">
      <c r="A64" s="180">
        <f t="shared" si="4"/>
        <v>27</v>
      </c>
      <c r="B64" s="83"/>
      <c r="C64" s="209"/>
      <c r="D64" s="209"/>
      <c r="E64" s="209"/>
      <c r="F64" s="124"/>
      <c r="G64" s="124"/>
      <c r="H64" s="137"/>
      <c r="I64" s="124"/>
      <c r="J64" s="137"/>
      <c r="K64" s="124"/>
      <c r="L64" s="124"/>
      <c r="M64" s="137"/>
      <c r="N64" s="138"/>
      <c r="O64" s="137"/>
      <c r="P64" s="124"/>
      <c r="Q64" s="124"/>
      <c r="R64" s="137"/>
      <c r="S64" s="138"/>
      <c r="T64" s="137"/>
      <c r="U64" s="124"/>
      <c r="V64" s="124"/>
      <c r="W64" s="137"/>
      <c r="X64" s="124"/>
      <c r="Y64" s="181"/>
      <c r="Z64" s="67"/>
      <c r="AF64" s="68"/>
      <c r="AG64" s="67"/>
      <c r="AM64" s="68"/>
      <c r="AN64" s="67"/>
      <c r="AT64" s="69"/>
      <c r="AU64" s="67"/>
    </row>
    <row r="65" spans="1:47" s="2" customFormat="1" ht="17.100000000000001" customHeight="1" x14ac:dyDescent="0.25">
      <c r="A65" s="180">
        <f t="shared" si="4"/>
        <v>28</v>
      </c>
      <c r="B65" s="83"/>
      <c r="C65" s="209"/>
      <c r="D65" s="209"/>
      <c r="E65" s="209"/>
      <c r="F65" s="124"/>
      <c r="G65" s="124"/>
      <c r="H65" s="137"/>
      <c r="I65" s="124"/>
      <c r="J65" s="137"/>
      <c r="K65" s="124"/>
      <c r="L65" s="124"/>
      <c r="M65" s="137"/>
      <c r="N65" s="138"/>
      <c r="O65" s="137"/>
      <c r="P65" s="124"/>
      <c r="Q65" s="124"/>
      <c r="R65" s="137"/>
      <c r="S65" s="138"/>
      <c r="T65" s="137"/>
      <c r="U65" s="124"/>
      <c r="V65" s="124"/>
      <c r="W65" s="137"/>
      <c r="X65" s="124"/>
      <c r="Y65" s="181"/>
      <c r="Z65" s="67"/>
      <c r="AF65" s="68"/>
      <c r="AG65" s="67"/>
      <c r="AM65" s="68"/>
      <c r="AN65" s="67"/>
      <c r="AT65" s="69"/>
      <c r="AU65" s="67"/>
    </row>
    <row r="66" spans="1:47" s="2" customFormat="1" ht="17.100000000000001" customHeight="1" x14ac:dyDescent="0.25">
      <c r="A66" s="180">
        <f t="shared" si="4"/>
        <v>29</v>
      </c>
      <c r="B66" s="83"/>
      <c r="C66" s="209"/>
      <c r="D66" s="209"/>
      <c r="E66" s="209"/>
      <c r="F66" s="124"/>
      <c r="G66" s="124"/>
      <c r="H66" s="137"/>
      <c r="I66" s="124"/>
      <c r="J66" s="137"/>
      <c r="K66" s="124"/>
      <c r="L66" s="124"/>
      <c r="M66" s="137"/>
      <c r="N66" s="138"/>
      <c r="O66" s="137"/>
      <c r="P66" s="124"/>
      <c r="Q66" s="124"/>
      <c r="R66" s="137"/>
      <c r="S66" s="138"/>
      <c r="T66" s="137"/>
      <c r="U66" s="124"/>
      <c r="V66" s="124"/>
      <c r="W66" s="137"/>
      <c r="X66" s="124"/>
      <c r="Y66" s="181"/>
      <c r="Z66" s="67"/>
      <c r="AF66" s="68"/>
      <c r="AG66" s="67"/>
      <c r="AM66" s="68"/>
      <c r="AN66" s="67"/>
      <c r="AT66" s="69"/>
      <c r="AU66" s="67"/>
    </row>
    <row r="67" spans="1:47" s="2" customFormat="1" ht="17.100000000000001" customHeight="1" x14ac:dyDescent="0.25">
      <c r="A67" s="180">
        <f t="shared" si="4"/>
        <v>30</v>
      </c>
      <c r="B67" s="83"/>
      <c r="C67" s="209"/>
      <c r="D67" s="209"/>
      <c r="E67" s="209"/>
      <c r="F67" s="124"/>
      <c r="G67" s="124"/>
      <c r="H67" s="137"/>
      <c r="I67" s="124"/>
      <c r="J67" s="137"/>
      <c r="K67" s="124"/>
      <c r="L67" s="124"/>
      <c r="M67" s="137"/>
      <c r="N67" s="138"/>
      <c r="O67" s="137"/>
      <c r="P67" s="124"/>
      <c r="Q67" s="124"/>
      <c r="R67" s="137"/>
      <c r="S67" s="138"/>
      <c r="T67" s="137"/>
      <c r="U67" s="124"/>
      <c r="V67" s="124"/>
      <c r="W67" s="137"/>
      <c r="X67" s="124"/>
      <c r="Y67" s="181"/>
      <c r="Z67" s="67"/>
      <c r="AF67" s="68"/>
      <c r="AG67" s="67"/>
      <c r="AM67" s="68"/>
      <c r="AN67" s="67"/>
      <c r="AT67" s="69"/>
      <c r="AU67" s="67"/>
    </row>
    <row r="68" spans="1:47" s="2" customFormat="1" ht="17.100000000000001" customHeight="1" x14ac:dyDescent="0.25">
      <c r="A68" s="180">
        <f t="shared" si="4"/>
        <v>31</v>
      </c>
      <c r="B68" s="83"/>
      <c r="C68" s="209"/>
      <c r="D68" s="209"/>
      <c r="E68" s="209"/>
      <c r="F68" s="124"/>
      <c r="G68" s="124"/>
      <c r="H68" s="137"/>
      <c r="I68" s="124"/>
      <c r="J68" s="137"/>
      <c r="K68" s="124"/>
      <c r="L68" s="124"/>
      <c r="M68" s="137"/>
      <c r="N68" s="138"/>
      <c r="O68" s="137"/>
      <c r="P68" s="124"/>
      <c r="Q68" s="124"/>
      <c r="R68" s="137"/>
      <c r="S68" s="138"/>
      <c r="T68" s="137"/>
      <c r="U68" s="124"/>
      <c r="V68" s="124"/>
      <c r="W68" s="137"/>
      <c r="X68" s="124"/>
      <c r="Y68" s="181"/>
      <c r="Z68" s="67"/>
      <c r="AF68" s="68"/>
      <c r="AG68" s="67"/>
      <c r="AM68" s="68"/>
      <c r="AN68" s="67"/>
      <c r="AT68" s="69"/>
      <c r="AU68" s="67"/>
    </row>
    <row r="69" spans="1:47" s="2" customFormat="1" ht="17.100000000000001" customHeight="1" x14ac:dyDescent="0.25">
      <c r="A69" s="180">
        <f t="shared" si="4"/>
        <v>32</v>
      </c>
      <c r="B69" s="83"/>
      <c r="C69" s="209"/>
      <c r="D69" s="209"/>
      <c r="E69" s="209"/>
      <c r="F69" s="124"/>
      <c r="G69" s="124"/>
      <c r="H69" s="137"/>
      <c r="I69" s="124"/>
      <c r="J69" s="137"/>
      <c r="K69" s="124"/>
      <c r="L69" s="124"/>
      <c r="M69" s="137"/>
      <c r="N69" s="138"/>
      <c r="O69" s="137"/>
      <c r="P69" s="124"/>
      <c r="Q69" s="124"/>
      <c r="R69" s="137"/>
      <c r="S69" s="138"/>
      <c r="T69" s="137"/>
      <c r="U69" s="124"/>
      <c r="V69" s="124"/>
      <c r="W69" s="137"/>
      <c r="X69" s="124"/>
      <c r="Y69" s="181"/>
      <c r="Z69" s="67"/>
      <c r="AF69" s="68"/>
      <c r="AG69" s="67"/>
      <c r="AM69" s="68"/>
      <c r="AN69" s="67"/>
      <c r="AT69" s="69"/>
      <c r="AU69" s="67"/>
    </row>
    <row r="70" spans="1:47" s="2" customFormat="1" ht="17.100000000000001" customHeight="1" x14ac:dyDescent="0.25">
      <c r="A70" s="180">
        <f t="shared" si="4"/>
        <v>33</v>
      </c>
      <c r="B70" s="83"/>
      <c r="C70" s="209"/>
      <c r="D70" s="209"/>
      <c r="E70" s="209"/>
      <c r="F70" s="124"/>
      <c r="G70" s="124"/>
      <c r="H70" s="137"/>
      <c r="I70" s="124"/>
      <c r="J70" s="137"/>
      <c r="K70" s="124"/>
      <c r="L70" s="124"/>
      <c r="M70" s="137"/>
      <c r="N70" s="138"/>
      <c r="O70" s="137"/>
      <c r="P70" s="124"/>
      <c r="Q70" s="124"/>
      <c r="R70" s="137"/>
      <c r="S70" s="138"/>
      <c r="T70" s="137"/>
      <c r="U70" s="124"/>
      <c r="V70" s="124"/>
      <c r="W70" s="137"/>
      <c r="X70" s="124"/>
      <c r="Y70" s="181"/>
      <c r="Z70" s="67"/>
      <c r="AF70" s="68"/>
      <c r="AG70" s="67"/>
      <c r="AM70" s="68"/>
      <c r="AN70" s="67"/>
      <c r="AT70" s="69"/>
      <c r="AU70" s="67"/>
    </row>
    <row r="71" spans="1:47" s="2" customFormat="1" ht="17.100000000000001" customHeight="1" x14ac:dyDescent="0.25">
      <c r="A71" s="180">
        <f t="shared" si="4"/>
        <v>34</v>
      </c>
      <c r="B71" s="83"/>
      <c r="C71" s="209"/>
      <c r="D71" s="209"/>
      <c r="E71" s="209"/>
      <c r="F71" s="124"/>
      <c r="G71" s="124"/>
      <c r="H71" s="137"/>
      <c r="I71" s="124"/>
      <c r="J71" s="137"/>
      <c r="K71" s="124"/>
      <c r="L71" s="124"/>
      <c r="M71" s="137"/>
      <c r="N71" s="138"/>
      <c r="O71" s="137"/>
      <c r="P71" s="124"/>
      <c r="Q71" s="124"/>
      <c r="R71" s="137"/>
      <c r="S71" s="138"/>
      <c r="T71" s="137"/>
      <c r="U71" s="124"/>
      <c r="V71" s="124"/>
      <c r="W71" s="137"/>
      <c r="X71" s="124"/>
      <c r="Y71" s="181"/>
      <c r="Z71" s="67"/>
      <c r="AF71" s="68"/>
      <c r="AG71" s="67"/>
      <c r="AM71" s="68"/>
      <c r="AN71" s="67"/>
      <c r="AT71" s="69"/>
      <c r="AU71" s="67"/>
    </row>
    <row r="72" spans="1:47" s="2" customFormat="1" ht="17.100000000000001" customHeight="1" x14ac:dyDescent="0.25">
      <c r="A72" s="180">
        <f t="shared" si="4"/>
        <v>35</v>
      </c>
      <c r="B72" s="83"/>
      <c r="C72" s="209"/>
      <c r="D72" s="209"/>
      <c r="E72" s="209"/>
      <c r="F72" s="124"/>
      <c r="G72" s="124"/>
      <c r="H72" s="137"/>
      <c r="I72" s="124"/>
      <c r="J72" s="137"/>
      <c r="K72" s="124"/>
      <c r="L72" s="124"/>
      <c r="M72" s="137"/>
      <c r="N72" s="138"/>
      <c r="O72" s="137"/>
      <c r="P72" s="124"/>
      <c r="Q72" s="124"/>
      <c r="R72" s="137"/>
      <c r="S72" s="138"/>
      <c r="T72" s="137"/>
      <c r="U72" s="124"/>
      <c r="V72" s="124"/>
      <c r="W72" s="137"/>
      <c r="X72" s="124"/>
      <c r="Y72" s="181"/>
      <c r="Z72" s="67"/>
      <c r="AF72" s="68"/>
      <c r="AG72" s="67"/>
      <c r="AM72" s="68"/>
      <c r="AN72" s="67"/>
      <c r="AT72" s="69"/>
      <c r="AU72" s="67"/>
    </row>
    <row r="73" spans="1:47" s="2" customFormat="1" ht="17.100000000000001" customHeight="1" x14ac:dyDescent="0.25">
      <c r="A73" s="180">
        <f t="shared" si="4"/>
        <v>36</v>
      </c>
      <c r="B73" s="83"/>
      <c r="C73" s="209"/>
      <c r="D73" s="209"/>
      <c r="E73" s="209"/>
      <c r="F73" s="124"/>
      <c r="G73" s="124"/>
      <c r="H73" s="137"/>
      <c r="I73" s="124"/>
      <c r="J73" s="137"/>
      <c r="K73" s="124"/>
      <c r="L73" s="124"/>
      <c r="M73" s="137"/>
      <c r="N73" s="138"/>
      <c r="O73" s="137"/>
      <c r="P73" s="124"/>
      <c r="Q73" s="124"/>
      <c r="R73" s="137"/>
      <c r="S73" s="138"/>
      <c r="T73" s="137"/>
      <c r="U73" s="124"/>
      <c r="V73" s="124"/>
      <c r="W73" s="137"/>
      <c r="X73" s="124"/>
      <c r="Y73" s="181"/>
      <c r="Z73" s="67"/>
      <c r="AF73" s="68"/>
      <c r="AG73" s="67"/>
      <c r="AM73" s="68"/>
      <c r="AN73" s="67"/>
      <c r="AT73" s="69"/>
      <c r="AU73" s="67"/>
    </row>
    <row r="74" spans="1:47" s="2" customFormat="1" ht="17.100000000000001" customHeight="1" x14ac:dyDescent="0.25">
      <c r="A74" s="180">
        <f t="shared" si="4"/>
        <v>37</v>
      </c>
      <c r="B74" s="83"/>
      <c r="C74" s="209"/>
      <c r="D74" s="209"/>
      <c r="E74" s="209"/>
      <c r="F74" s="124"/>
      <c r="G74" s="124"/>
      <c r="H74" s="137"/>
      <c r="I74" s="124"/>
      <c r="J74" s="137"/>
      <c r="K74" s="124"/>
      <c r="L74" s="124"/>
      <c r="M74" s="137"/>
      <c r="N74" s="138"/>
      <c r="O74" s="137"/>
      <c r="P74" s="124"/>
      <c r="Q74" s="124"/>
      <c r="R74" s="137"/>
      <c r="S74" s="138"/>
      <c r="T74" s="137"/>
      <c r="U74" s="124"/>
      <c r="V74" s="124"/>
      <c r="W74" s="137"/>
      <c r="X74" s="124"/>
      <c r="Y74" s="181"/>
      <c r="Z74" s="67"/>
      <c r="AF74" s="68"/>
      <c r="AG74" s="67"/>
      <c r="AM74" s="68"/>
      <c r="AN74" s="67"/>
      <c r="AT74" s="69"/>
      <c r="AU74" s="67"/>
    </row>
    <row r="75" spans="1:47" s="2" customFormat="1" ht="17.100000000000001" customHeight="1" x14ac:dyDescent="0.25">
      <c r="A75" s="180">
        <f t="shared" si="4"/>
        <v>38</v>
      </c>
      <c r="B75" s="83"/>
      <c r="C75" s="209"/>
      <c r="D75" s="209"/>
      <c r="E75" s="209"/>
      <c r="F75" s="124"/>
      <c r="G75" s="124"/>
      <c r="H75" s="137"/>
      <c r="I75" s="124"/>
      <c r="J75" s="137"/>
      <c r="K75" s="124"/>
      <c r="L75" s="124"/>
      <c r="M75" s="137"/>
      <c r="N75" s="138"/>
      <c r="O75" s="137"/>
      <c r="P75" s="124"/>
      <c r="Q75" s="124"/>
      <c r="R75" s="137"/>
      <c r="S75" s="138"/>
      <c r="T75" s="137"/>
      <c r="U75" s="124"/>
      <c r="V75" s="124"/>
      <c r="W75" s="137"/>
      <c r="X75" s="124"/>
      <c r="Y75" s="181"/>
      <c r="Z75" s="67"/>
      <c r="AF75" s="68"/>
      <c r="AG75" s="67"/>
      <c r="AM75" s="68"/>
      <c r="AN75" s="67"/>
      <c r="AT75" s="69"/>
      <c r="AU75" s="67"/>
    </row>
    <row r="76" spans="1:47" s="2" customFormat="1" ht="17.100000000000001" customHeight="1" x14ac:dyDescent="0.25">
      <c r="A76" s="180">
        <f t="shared" si="4"/>
        <v>39</v>
      </c>
      <c r="B76" s="83"/>
      <c r="C76" s="209"/>
      <c r="D76" s="209"/>
      <c r="E76" s="209"/>
      <c r="F76" s="124"/>
      <c r="G76" s="124"/>
      <c r="H76" s="137"/>
      <c r="I76" s="124"/>
      <c r="J76" s="137"/>
      <c r="K76" s="124"/>
      <c r="L76" s="124"/>
      <c r="M76" s="137"/>
      <c r="N76" s="138"/>
      <c r="O76" s="137"/>
      <c r="P76" s="124"/>
      <c r="Q76" s="124"/>
      <c r="R76" s="137"/>
      <c r="S76" s="138"/>
      <c r="T76" s="137"/>
      <c r="U76" s="124"/>
      <c r="V76" s="124"/>
      <c r="W76" s="137"/>
      <c r="X76" s="124"/>
      <c r="Y76" s="181"/>
      <c r="Z76" s="67"/>
      <c r="AF76" s="68"/>
      <c r="AG76" s="67"/>
      <c r="AM76" s="68"/>
      <c r="AN76" s="67"/>
      <c r="AT76" s="69"/>
      <c r="AU76" s="67"/>
    </row>
    <row r="77" spans="1:47" s="2" customFormat="1" ht="17.100000000000001" customHeight="1" thickBot="1" x14ac:dyDescent="0.3">
      <c r="A77" s="182">
        <f t="shared" si="4"/>
        <v>40</v>
      </c>
      <c r="B77" s="183"/>
      <c r="C77" s="210"/>
      <c r="D77" s="210"/>
      <c r="E77" s="210"/>
      <c r="F77" s="184"/>
      <c r="G77" s="184"/>
      <c r="H77" s="185"/>
      <c r="I77" s="184"/>
      <c r="J77" s="185"/>
      <c r="K77" s="184"/>
      <c r="L77" s="184"/>
      <c r="M77" s="185"/>
      <c r="N77" s="186"/>
      <c r="O77" s="185"/>
      <c r="P77" s="184"/>
      <c r="Q77" s="184"/>
      <c r="R77" s="185"/>
      <c r="S77" s="186"/>
      <c r="T77" s="185"/>
      <c r="U77" s="184"/>
      <c r="V77" s="184"/>
      <c r="W77" s="185"/>
      <c r="X77" s="184"/>
      <c r="Y77" s="187"/>
      <c r="AT77" s="51"/>
    </row>
    <row r="78" spans="1:47" ht="15.75" customHeight="1" x14ac:dyDescent="0.25"/>
  </sheetData>
  <sheetProtection selectLockedCells="1"/>
  <mergeCells count="53">
    <mergeCell ref="A3:J3"/>
    <mergeCell ref="AT35:AU35"/>
    <mergeCell ref="C37:E37"/>
    <mergeCell ref="C38:E38"/>
    <mergeCell ref="C39:E39"/>
    <mergeCell ref="AF35:AG35"/>
    <mergeCell ref="AM35:AN35"/>
    <mergeCell ref="I36:J36"/>
    <mergeCell ref="N36:O36"/>
    <mergeCell ref="S36:T36"/>
    <mergeCell ref="X36:Y36"/>
    <mergeCell ref="P35:T35"/>
    <mergeCell ref="U35:Y35"/>
    <mergeCell ref="K35:N35"/>
    <mergeCell ref="F35:J35"/>
    <mergeCell ref="C51:E51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63:E63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76:E76"/>
    <mergeCell ref="C77:E77"/>
    <mergeCell ref="C70:E70"/>
    <mergeCell ref="C71:E71"/>
    <mergeCell ref="C72:E72"/>
    <mergeCell ref="C73:E73"/>
    <mergeCell ref="C74:E74"/>
    <mergeCell ref="C75:E75"/>
    <mergeCell ref="C69:E69"/>
    <mergeCell ref="C64:E64"/>
    <mergeCell ref="C65:E65"/>
    <mergeCell ref="C66:E66"/>
    <mergeCell ref="C67:E67"/>
    <mergeCell ref="C68:E68"/>
  </mergeCells>
  <pageMargins left="0.7" right="0.7" top="0.75" bottom="0.75" header="0.3" footer="0.3"/>
  <pageSetup paperSize="3" scale="50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Pick Category" xr:uid="{00000000-0002-0000-0000-000000000000}">
          <x14:formula1>
            <xm:f>Sheet2!$E$45:$E$57</xm:f>
          </x14:formula1>
          <xm:sqref>B38:B77</xm:sqref>
        </x14:dataValidation>
        <x14:dataValidation type="list" allowBlank="1" showInputMessage="1" showErrorMessage="1" xr:uid="{00000000-0002-0000-0000-000001000000}">
          <x14:formula1>
            <xm:f>Sheet2!$N$43:$N$48</xm:f>
          </x14:formula1>
          <xm:sqref>C20</xm:sqref>
        </x14:dataValidation>
        <x14:dataValidation type="list" allowBlank="1" showInputMessage="1" showErrorMessage="1" xr:uid="{00000000-0002-0000-0000-000002000000}">
          <x14:formula1>
            <xm:f>Sheet2!$M$43:$M$55</xm:f>
          </x14:formula1>
          <xm:sqref>D17:D18</xm:sqref>
        </x14:dataValidation>
        <x14:dataValidation type="list" allowBlank="1" showInputMessage="1" showErrorMessage="1" xr:uid="{00000000-0002-0000-0000-000003000000}">
          <x14:formula1>
            <xm:f>Sheet2!$G$46:$G$53</xm:f>
          </x14:formula1>
          <xm:sqref>A12</xm:sqref>
        </x14:dataValidation>
        <x14:dataValidation type="list" allowBlank="1" showInputMessage="1" showErrorMessage="1" xr:uid="{00000000-0002-0000-0000-000004000000}">
          <x14:formula1>
            <xm:f>Sheet2!$K$43:$K$58</xm:f>
          </x14:formula1>
          <xm:sqref>G38:G77 Q38:Q40 L38:L40 V38:V77</xm:sqref>
        </x14:dataValidation>
        <x14:dataValidation type="list" allowBlank="1" showInputMessage="1" showErrorMessage="1" prompt="Pick unit" xr:uid="{00000000-0002-0000-0000-000005000000}">
          <x14:formula1>
            <xm:f>Sheet2!$K$43:$K$58</xm:f>
          </x14:formula1>
          <xm:sqref>L41:L77 Q41:Q77</xm:sqref>
        </x14:dataValidation>
        <x14:dataValidation type="list" allowBlank="1" showInputMessage="1" showErrorMessage="1" xr:uid="{029ADB0A-FDBB-4138-AA87-C0E46084DEE1}">
          <x14:formula1>
            <xm:f>Sheet2!$N$44:$N$58</xm:f>
          </x14:formula1>
          <xm:sqref>E17:E18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7"/>
  <sheetViews>
    <sheetView topLeftCell="H36" workbookViewId="0">
      <selection activeCell="N50" sqref="N50"/>
    </sheetView>
  </sheetViews>
  <sheetFormatPr defaultRowHeight="15" x14ac:dyDescent="0.25"/>
  <cols>
    <col min="1" max="5" width="20.7109375" customWidth="1"/>
    <col min="6" max="6" width="36.140625" customWidth="1"/>
    <col min="7" max="18" width="20.7109375" customWidth="1"/>
  </cols>
  <sheetData>
    <row r="1" spans="1:18" x14ac:dyDescent="0.25">
      <c r="A1" s="70"/>
      <c r="B1" s="71"/>
      <c r="C1" s="223" t="s">
        <v>0</v>
      </c>
      <c r="D1" s="223"/>
      <c r="E1" s="223"/>
      <c r="F1" s="223"/>
      <c r="G1" s="223"/>
      <c r="H1" s="223"/>
      <c r="I1" s="223"/>
      <c r="J1" s="223"/>
      <c r="K1" s="224" t="s">
        <v>1</v>
      </c>
      <c r="L1" s="224"/>
      <c r="M1" s="224"/>
      <c r="N1" s="224"/>
      <c r="O1" s="224"/>
      <c r="P1" s="224"/>
      <c r="Q1" s="224"/>
      <c r="R1" s="224"/>
    </row>
    <row r="2" spans="1:18" x14ac:dyDescent="0.25">
      <c r="A2" s="72"/>
      <c r="B2" s="1"/>
      <c r="C2" s="225" t="s">
        <v>113</v>
      </c>
      <c r="D2" s="226"/>
      <c r="E2" s="227" t="s">
        <v>114</v>
      </c>
      <c r="F2" s="227"/>
      <c r="G2" s="226" t="s">
        <v>115</v>
      </c>
      <c r="H2" s="226"/>
      <c r="I2" s="227" t="s">
        <v>116</v>
      </c>
      <c r="J2" s="227"/>
      <c r="K2" s="228">
        <v>2025</v>
      </c>
      <c r="L2" s="228"/>
      <c r="M2" s="229">
        <v>2026</v>
      </c>
      <c r="N2" s="229"/>
      <c r="O2" s="230">
        <v>2027</v>
      </c>
      <c r="P2" s="230"/>
      <c r="Q2" s="229">
        <v>2028</v>
      </c>
      <c r="R2" s="229"/>
    </row>
    <row r="3" spans="1:18" x14ac:dyDescent="0.25">
      <c r="A3" s="72"/>
      <c r="B3" s="2"/>
      <c r="C3" s="3" t="s">
        <v>4</v>
      </c>
      <c r="D3" s="4" t="s">
        <v>5</v>
      </c>
      <c r="E3" s="5" t="s">
        <v>4</v>
      </c>
      <c r="F3" s="4" t="s">
        <v>5</v>
      </c>
      <c r="G3" s="3" t="s">
        <v>4</v>
      </c>
      <c r="H3" s="4" t="s">
        <v>5</v>
      </c>
      <c r="I3" s="5" t="s">
        <v>4</v>
      </c>
      <c r="J3" s="4" t="s">
        <v>5</v>
      </c>
      <c r="K3" s="6" t="s">
        <v>4</v>
      </c>
      <c r="L3" s="7" t="s">
        <v>5</v>
      </c>
      <c r="M3" s="6" t="s">
        <v>4</v>
      </c>
      <c r="N3" s="7" t="s">
        <v>5</v>
      </c>
      <c r="O3" s="8" t="s">
        <v>4</v>
      </c>
      <c r="P3" s="9" t="s">
        <v>5</v>
      </c>
      <c r="Q3" s="6" t="s">
        <v>4</v>
      </c>
      <c r="R3" s="10" t="s">
        <v>5</v>
      </c>
    </row>
    <row r="4" spans="1:18" x14ac:dyDescent="0.25">
      <c r="A4" s="72"/>
      <c r="B4" s="2"/>
      <c r="C4" s="12">
        <f>SUMIFS(Sheet1!H$38:H$77,Sheet1!B$38:B$77,$E45)</f>
        <v>0</v>
      </c>
      <c r="D4" s="13"/>
      <c r="E4" s="14">
        <f>SUMIFS(Sheet1!M$38:M$77,Sheet1!$B$38:$B$77,$E45)</f>
        <v>0</v>
      </c>
      <c r="F4" s="13"/>
      <c r="G4" s="12">
        <f>SUMIFS(Sheet1!R$38:R$77,Sheet1!$B$38:$B$77,$E45)</f>
        <v>0</v>
      </c>
      <c r="H4" s="13"/>
      <c r="I4" s="14">
        <f>SUMIFS(Sheet1!W$38:W$77,Sheet1!$B$38:$B$77,$E45)</f>
        <v>0</v>
      </c>
      <c r="J4" s="13"/>
      <c r="K4" s="15">
        <f>SUMIFS(Sheet1!J$38:J$77,Sheet1!$B$38:$B$77,$E45)+SUMIFS(Sheet1!Z$37:Z$76,Sheet1!$B$38:$B$77,$E45)</f>
        <v>0</v>
      </c>
      <c r="L4" s="16"/>
      <c r="M4" s="15">
        <f>SUMIFS(Sheet1!O$38:O$77,Sheet1!$B$38:$B$77,$E45)+SUMIFS(Sheet1!AG$37:AG$76,Sheet1!$B$38:$B$77,$E45)</f>
        <v>0</v>
      </c>
      <c r="N4" s="16"/>
      <c r="O4" s="15">
        <f>SUMIFS(Sheet1!T$38:T$77,Sheet1!$B$38:$B$77,$E45)+SUMIFS(Sheet1!AN$37:AN$76,Sheet1!$B$38:$B$77,$E45)</f>
        <v>0</v>
      </c>
      <c r="P4" s="16"/>
      <c r="Q4" s="15">
        <f>SUMIFS(Sheet1!Y$38:Y$77,Sheet1!$B$38:$B$77,$E45)+SUMIFS(Sheet1!AU$37:AU$76,Sheet1!$B$38:$B$77,$E45)</f>
        <v>0</v>
      </c>
      <c r="R4" s="17"/>
    </row>
    <row r="5" spans="1:18" x14ac:dyDescent="0.25">
      <c r="A5" s="72"/>
      <c r="B5" s="2"/>
      <c r="C5" s="12">
        <f>SUMIFS(Sheet1!H$38:H$77,Sheet1!B$38:B$77,$E46)</f>
        <v>0</v>
      </c>
      <c r="D5" s="13"/>
      <c r="E5" s="14">
        <f>SUMIFS(Sheet1!M$38:M$77,Sheet1!$B$38:$B$77,$E46)</f>
        <v>0</v>
      </c>
      <c r="F5" s="13"/>
      <c r="G5" s="12">
        <f>SUMIFS(Sheet1!R$38:R$77,Sheet1!$B$38:$B$77,$E46)</f>
        <v>0</v>
      </c>
      <c r="H5" s="13"/>
      <c r="I5" s="14">
        <f>SUMIFS(Sheet1!W$38:W$77,Sheet1!$B$38:$B$77,$E46)</f>
        <v>0</v>
      </c>
      <c r="J5" s="13"/>
      <c r="K5" s="15">
        <f>SUMIFS(Sheet1!J$38:J$77,Sheet1!$B$38:$B$77,$E46)+SUMIFS(Sheet1!Z$37:Z$76,Sheet1!$B$38:$B$77,$E46)</f>
        <v>0</v>
      </c>
      <c r="L5" s="16"/>
      <c r="M5" s="15">
        <f>SUMIFS(Sheet1!O$38:O$77,Sheet1!$B$38:$B$77,$E46)+SUMIFS(Sheet1!AG$37:AG$76,Sheet1!$B$38:$B$77,$E46)</f>
        <v>0</v>
      </c>
      <c r="N5" s="16"/>
      <c r="O5" s="15">
        <f>SUMIFS(Sheet1!T$38:T$77,Sheet1!$B$38:$B$77,$E46)+SUMIFS(Sheet1!AN$37:AN$76,Sheet1!$B$38:$B$77,$E46)</f>
        <v>0</v>
      </c>
      <c r="P5" s="16"/>
      <c r="Q5" s="15">
        <f>SUMIFS(Sheet1!Y$38:Y$77,Sheet1!$B$38:$B$77,$E46)+SUMIFS(Sheet1!AU$37:AU$76,Sheet1!$B$38:$B$77,$E46)</f>
        <v>0</v>
      </c>
      <c r="R5" s="17"/>
    </row>
    <row r="6" spans="1:18" x14ac:dyDescent="0.25">
      <c r="A6" s="72"/>
      <c r="B6" s="2"/>
      <c r="C6" s="12">
        <f>SUMIFS(Sheet1!H$38:H$77,Sheet1!B$38:B$77,$E47)</f>
        <v>0</v>
      </c>
      <c r="D6" s="13"/>
      <c r="E6" s="14">
        <f>SUMIFS(Sheet1!M$38:M$77,Sheet1!$B$38:$B$77,$E47)</f>
        <v>0</v>
      </c>
      <c r="F6" s="13"/>
      <c r="G6" s="12">
        <f>SUMIFS(Sheet1!R$38:R$77,Sheet1!$B$38:$B$77,$E47)</f>
        <v>0</v>
      </c>
      <c r="H6" s="13"/>
      <c r="I6" s="14">
        <f>SUMIFS(Sheet1!W$38:W$77,Sheet1!$B$38:$B$77,$E47)</f>
        <v>0</v>
      </c>
      <c r="J6" s="13"/>
      <c r="K6" s="15">
        <f>SUMIFS(Sheet1!J$38:J$77,Sheet1!$B$38:$B$77,$E47)+SUMIFS(Sheet1!Z$37:Z$76,Sheet1!$B$38:$B$77,$E47)</f>
        <v>0</v>
      </c>
      <c r="L6" s="16"/>
      <c r="M6" s="15">
        <f>SUMIFS(Sheet1!O$38:O$77,Sheet1!$B$38:$B$77,$E47)+SUMIFS(Sheet1!AG$37:AG$76,Sheet1!$B$38:$B$77,$E47)</f>
        <v>0</v>
      </c>
      <c r="N6" s="16"/>
      <c r="O6" s="15">
        <f>SUMIFS(Sheet1!T$38:T$77,Sheet1!$B$38:$B$77,$E47)+SUMIFS(Sheet1!AN$37:AN$76,Sheet1!$B$38:$B$77,$E47)</f>
        <v>0</v>
      </c>
      <c r="P6" s="16"/>
      <c r="Q6" s="15">
        <f>SUMIFS(Sheet1!Y$38:Y$77,Sheet1!$B$38:$B$77,$E47)+SUMIFS(Sheet1!AU$37:AU$76,Sheet1!$B$38:$B$77,$E47)</f>
        <v>0</v>
      </c>
      <c r="R6" s="17"/>
    </row>
    <row r="7" spans="1:18" x14ac:dyDescent="0.25">
      <c r="A7" s="72"/>
      <c r="B7" s="2"/>
      <c r="C7" s="12">
        <f>SUMIFS(Sheet1!H$38:H$77,Sheet1!B$38:B$77,$E48)</f>
        <v>0</v>
      </c>
      <c r="D7" s="13"/>
      <c r="E7" s="14">
        <f>SUMIFS(Sheet1!M$38:M$77,Sheet1!$B$38:$B$77,$E48)</f>
        <v>0</v>
      </c>
      <c r="F7" s="13"/>
      <c r="G7" s="12">
        <f>SUMIFS(Sheet1!R$38:R$77,Sheet1!$B$38:$B$77,$E48)</f>
        <v>0</v>
      </c>
      <c r="H7" s="13"/>
      <c r="I7" s="14">
        <f>SUMIFS(Sheet1!W$38:W$77,Sheet1!$B$38:$B$77,$E48)</f>
        <v>0</v>
      </c>
      <c r="J7" s="13"/>
      <c r="K7" s="15">
        <f>SUMIFS(Sheet1!J$38:J$77,Sheet1!$B$38:$B$77,$E48)+SUMIFS(Sheet1!Z$37:Z$76,Sheet1!$B$38:$B$77,$E48)</f>
        <v>0</v>
      </c>
      <c r="L7" s="16"/>
      <c r="M7" s="15">
        <f>SUMIFS(Sheet1!O$38:O$77,Sheet1!$B$38:$B$77,$E48)+SUMIFS(Sheet1!AG$37:AG$76,Sheet1!$B$38:$B$77,$E48)</f>
        <v>0</v>
      </c>
      <c r="N7" s="16"/>
      <c r="O7" s="15">
        <f>SUMIFS(Sheet1!T$38:T$77,Sheet1!$B$38:$B$77,$E48)+SUMIFS(Sheet1!AN$37:AN$76,Sheet1!$B$38:$B$77,$E48)</f>
        <v>0</v>
      </c>
      <c r="P7" s="16"/>
      <c r="Q7" s="15">
        <f>SUMIFS(Sheet1!Y$38:Y$77,Sheet1!$B$38:$B$77,$E48)+SUMIFS(Sheet1!AU$37:AU$76,Sheet1!$B$38:$B$77,$E48)</f>
        <v>0</v>
      </c>
      <c r="R7" s="17"/>
    </row>
    <row r="8" spans="1:18" x14ac:dyDescent="0.25">
      <c r="A8" s="72"/>
      <c r="B8" s="2"/>
      <c r="C8" s="12">
        <f>SUMIFS(Sheet1!H$38:H$77,Sheet1!B$38:B$77,$E49)</f>
        <v>0</v>
      </c>
      <c r="D8" s="13"/>
      <c r="E8" s="14">
        <f>SUMIFS(Sheet1!M$38:M$77,Sheet1!$B$38:$B$77,$E49)</f>
        <v>0</v>
      </c>
      <c r="F8" s="13"/>
      <c r="G8" s="12">
        <f>SUMIFS(Sheet1!R$38:R$77,Sheet1!$B$38:$B$77,$E49)</f>
        <v>0</v>
      </c>
      <c r="H8" s="13"/>
      <c r="I8" s="14">
        <f>SUMIFS(Sheet1!W$38:W$77,Sheet1!$B$38:$B$77,$E49)</f>
        <v>0</v>
      </c>
      <c r="J8" s="13"/>
      <c r="K8" s="15">
        <f>SUMIFS(Sheet1!J$38:J$77,Sheet1!$B$38:$B$77,$E49)+SUMIFS(Sheet1!Z$37:Z$76,Sheet1!$B$38:$B$77,$E49)</f>
        <v>0</v>
      </c>
      <c r="L8" s="16"/>
      <c r="M8" s="15">
        <f>SUMIFS(Sheet1!O$38:O$77,Sheet1!$B$38:$B$77,$E49)+SUMIFS(Sheet1!AG$37:AG$76,Sheet1!$B$38:$B$77,$E49)</f>
        <v>0</v>
      </c>
      <c r="N8" s="16"/>
      <c r="O8" s="15">
        <f>SUMIFS(Sheet1!T$38:T$77,Sheet1!$B$38:$B$77,$E49)+SUMIFS(Sheet1!AN$37:AN$76,Sheet1!$B$38:$B$77,$E49)</f>
        <v>0</v>
      </c>
      <c r="P8" s="16"/>
      <c r="Q8" s="15">
        <f>SUMIFS(Sheet1!Y$38:Y$77,Sheet1!$B$38:$B$77,$E49)+SUMIFS(Sheet1!AU$37:AU$76,Sheet1!$B$38:$B$77,$E49)</f>
        <v>0</v>
      </c>
      <c r="R8" s="17"/>
    </row>
    <row r="9" spans="1:18" x14ac:dyDescent="0.25">
      <c r="A9" s="72"/>
      <c r="B9" s="2"/>
      <c r="C9" s="12">
        <f>SUMIFS(Sheet1!H$38:H$77,Sheet1!B$38:B$77,$E50)</f>
        <v>0</v>
      </c>
      <c r="D9" s="13"/>
      <c r="E9" s="14">
        <f>SUMIFS(Sheet1!M$38:M$77,Sheet1!$B$38:$B$77,$E50)</f>
        <v>0</v>
      </c>
      <c r="F9" s="13"/>
      <c r="G9" s="12">
        <f>SUMIFS(Sheet1!R$38:R$77,Sheet1!$B$38:$B$77,$E50)</f>
        <v>0</v>
      </c>
      <c r="H9" s="13"/>
      <c r="I9" s="14">
        <f>SUMIFS(Sheet1!W$38:W$77,Sheet1!$B$38:$B$77,$E50)</f>
        <v>0</v>
      </c>
      <c r="J9" s="13"/>
      <c r="K9" s="15">
        <f>SUMIFS(Sheet1!J$38:J$77,Sheet1!$B$38:$B$77,$E50)+SUMIFS(Sheet1!Z$37:Z$76,Sheet1!$B$38:$B$77,$E50)</f>
        <v>0</v>
      </c>
      <c r="L9" s="16"/>
      <c r="M9" s="15">
        <f>SUMIFS(Sheet1!O$38:O$77,Sheet1!$B$38:$B$77,$E50)+SUMIFS(Sheet1!AG$37:AG$76,Sheet1!$B$38:$B$77,$E50)</f>
        <v>0</v>
      </c>
      <c r="N9" s="16"/>
      <c r="O9" s="15">
        <f>SUMIFS(Sheet1!T$38:T$77,Sheet1!$B$38:$B$77,$E50)+SUMIFS(Sheet1!AN$37:AN$76,Sheet1!$B$38:$B$77,$E50)</f>
        <v>0</v>
      </c>
      <c r="P9" s="16"/>
      <c r="Q9" s="15">
        <f>SUMIFS(Sheet1!Y$38:Y$77,Sheet1!$B$38:$B$77,$E50)+SUMIFS(Sheet1!AU$37:AU$76,Sheet1!$B$38:$B$77,$E50)</f>
        <v>0</v>
      </c>
      <c r="R9" s="17"/>
    </row>
    <row r="10" spans="1:18" x14ac:dyDescent="0.25">
      <c r="A10" s="72"/>
      <c r="B10" s="2"/>
      <c r="C10" s="12">
        <f>SUMIFS(Sheet1!H$38:H$77,Sheet1!B$38:B$77,$E51)</f>
        <v>0</v>
      </c>
      <c r="D10" s="13"/>
      <c r="E10" s="14">
        <f>SUMIFS(Sheet1!M$38:M$77,Sheet1!$B$38:$B$77,$E51)</f>
        <v>0</v>
      </c>
      <c r="F10" s="13"/>
      <c r="G10" s="12">
        <f>SUMIFS(Sheet1!R$38:R$77,Sheet1!$B$38:$B$77,$E51)</f>
        <v>0</v>
      </c>
      <c r="H10" s="13"/>
      <c r="I10" s="14">
        <f>SUMIFS(Sheet1!W$38:W$77,Sheet1!$B$38:$B$77,$E51)</f>
        <v>0</v>
      </c>
      <c r="J10" s="13"/>
      <c r="K10" s="15">
        <f>SUMIFS(Sheet1!J$38:J$77,Sheet1!$B$38:$B$77,$E51)+SUMIFS(Sheet1!Z$37:Z$76,Sheet1!$B$38:$B$77,$E51)</f>
        <v>0</v>
      </c>
      <c r="L10" s="16"/>
      <c r="M10" s="15">
        <f>SUMIFS(Sheet1!O$38:O$77,Sheet1!$B$38:$B$77,$E51)+SUMIFS(Sheet1!AG$37:AG$76,Sheet1!$B$38:$B$77,$E51)</f>
        <v>0</v>
      </c>
      <c r="N10" s="16"/>
      <c r="O10" s="15">
        <f>SUMIFS(Sheet1!T$38:T$77,Sheet1!$B$38:$B$77,$E51)+SUMIFS(Sheet1!AN$37:AN$76,Sheet1!$B$38:$B$77,$E51)</f>
        <v>0</v>
      </c>
      <c r="P10" s="16"/>
      <c r="Q10" s="15">
        <f>SUMIFS(Sheet1!Y$38:Y$77,Sheet1!$B$38:$B$77,$E51)+SUMIFS(Sheet1!AU$37:AU$76,Sheet1!$B$38:$B$77,$E51)</f>
        <v>0</v>
      </c>
      <c r="R10" s="17"/>
    </row>
    <row r="11" spans="1:18" x14ac:dyDescent="0.25">
      <c r="A11" s="72"/>
      <c r="B11" s="2"/>
      <c r="C11" s="12">
        <f>SUMIFS(Sheet1!H$38:H$77,Sheet1!B$38:B$77,$E52)</f>
        <v>0</v>
      </c>
      <c r="D11" s="13"/>
      <c r="E11" s="14">
        <f>SUMIFS(Sheet1!M$38:M$77,Sheet1!$B$38:$B$77,$E52)</f>
        <v>0</v>
      </c>
      <c r="F11" s="13"/>
      <c r="G11" s="12">
        <f>SUMIFS(Sheet1!R$38:R$77,Sheet1!$B$38:$B$77,$E52)</f>
        <v>0</v>
      </c>
      <c r="H11" s="13"/>
      <c r="I11" s="14">
        <f>SUMIFS(Sheet1!W$38:W$77,Sheet1!$B$38:$B$77,$E52)</f>
        <v>0</v>
      </c>
      <c r="J11" s="13"/>
      <c r="K11" s="15">
        <f>SUMIFS(Sheet1!J$38:J$77,Sheet1!$B$38:$B$77,$E52)+SUMIFS(Sheet1!Z$37:Z$76,Sheet1!$B$38:$B$77,$E52)</f>
        <v>0</v>
      </c>
      <c r="L11" s="16"/>
      <c r="M11" s="15">
        <f>SUMIFS(Sheet1!O$38:O$77,Sheet1!$B$38:$B$77,$E52)+SUMIFS(Sheet1!AG$37:AG$76,Sheet1!$B$38:$B$77,$E52)</f>
        <v>0</v>
      </c>
      <c r="N11" s="16"/>
      <c r="O11" s="15">
        <f>SUMIFS(Sheet1!T$38:T$77,Sheet1!$B$38:$B$77,$E52)+SUMIFS(Sheet1!AN$37:AN$76,Sheet1!$B$38:$B$77,$E52)</f>
        <v>0</v>
      </c>
      <c r="P11" s="16"/>
      <c r="Q11" s="15">
        <f>SUMIFS(Sheet1!Y$38:Y$77,Sheet1!$B$38:$B$77,$E52)+SUMIFS(Sheet1!AU$37:AU$76,Sheet1!$B$38:$B$77,$E52)</f>
        <v>0</v>
      </c>
      <c r="R11" s="17"/>
    </row>
    <row r="12" spans="1:18" x14ac:dyDescent="0.25">
      <c r="A12" s="72"/>
      <c r="B12" s="2"/>
      <c r="C12" s="12">
        <f>SUMIFS(Sheet1!H$38:H$77,Sheet1!B$38:B$77,$E53)</f>
        <v>0</v>
      </c>
      <c r="D12" s="13"/>
      <c r="E12" s="14">
        <f>SUMIFS(Sheet1!M$38:M$77,Sheet1!$B$38:$B$77,$E53)</f>
        <v>0</v>
      </c>
      <c r="F12" s="13"/>
      <c r="G12" s="12">
        <f>SUMIFS(Sheet1!R$38:R$77,Sheet1!$B$38:$B$77,$E53)</f>
        <v>0</v>
      </c>
      <c r="H12" s="13"/>
      <c r="I12" s="14">
        <f>SUMIFS(Sheet1!W$38:W$77,Sheet1!$B$38:$B$77,$E53)</f>
        <v>0</v>
      </c>
      <c r="J12" s="13"/>
      <c r="K12" s="15">
        <f>SUMIFS(Sheet1!J$38:J$77,Sheet1!$B$38:$B$77,$E53)+SUMIFS(Sheet1!Z$37:Z$76,Sheet1!$B$38:$B$77,$E53)</f>
        <v>0</v>
      </c>
      <c r="L12" s="16"/>
      <c r="M12" s="15">
        <f>SUMIFS(Sheet1!O$38:O$77,Sheet1!$B$38:$B$77,$E53)+SUMIFS(Sheet1!AG$37:AG$76,Sheet1!$B$38:$B$77,$E53)</f>
        <v>0</v>
      </c>
      <c r="N12" s="16"/>
      <c r="O12" s="15">
        <f>SUMIFS(Sheet1!T$38:T$77,Sheet1!$B$38:$B$77,$E53)+SUMIFS(Sheet1!AN$37:AN$76,Sheet1!$B$38:$B$77,$E53)</f>
        <v>0</v>
      </c>
      <c r="P12" s="16"/>
      <c r="Q12" s="15">
        <f>SUMIFS(Sheet1!Y$38:Y$77,Sheet1!$B$38:$B$77,$E53)+SUMIFS(Sheet1!AU$37:AU$76,Sheet1!$B$38:$B$77,$E53)</f>
        <v>0</v>
      </c>
      <c r="R12" s="17"/>
    </row>
    <row r="13" spans="1:18" x14ac:dyDescent="0.25">
      <c r="A13" s="72"/>
      <c r="B13" s="2"/>
      <c r="C13" s="12">
        <f>SUMIFS(Sheet1!H$38:H$77,Sheet1!B$38:B$77,$E54)</f>
        <v>0</v>
      </c>
      <c r="D13" s="13"/>
      <c r="E13" s="14">
        <f>SUMIFS(Sheet1!M$38:M$77,Sheet1!$B$38:$B$77,$E54)</f>
        <v>0</v>
      </c>
      <c r="F13" s="13"/>
      <c r="G13" s="12">
        <f>SUMIFS(Sheet1!R$38:R$77,Sheet1!$B$38:$B$77,$E54)</f>
        <v>0</v>
      </c>
      <c r="H13" s="13"/>
      <c r="I13" s="14">
        <f>SUMIFS(Sheet1!W$38:W$77,Sheet1!$B$38:$B$77,$E54)</f>
        <v>0</v>
      </c>
      <c r="J13" s="13"/>
      <c r="K13" s="15">
        <f>SUMIFS(Sheet1!J$38:J$77,Sheet1!$B$38:$B$77,$E54)+SUMIFS(Sheet1!Z$37:Z$76,Sheet1!$B$38:$B$77,$E54)</f>
        <v>0</v>
      </c>
      <c r="L13" s="16"/>
      <c r="M13" s="15">
        <f>SUMIFS(Sheet1!O$38:O$77,Sheet1!$B$38:$B$77,$E54)+SUMIFS(Sheet1!AG$37:AG$76,Sheet1!$B$38:$B$77,$E54)</f>
        <v>0</v>
      </c>
      <c r="N13" s="16"/>
      <c r="O13" s="15">
        <f>SUMIFS(Sheet1!T$38:T$77,Sheet1!$B$38:$B$77,$E54)+SUMIFS(Sheet1!AN$37:AN$76,Sheet1!$B$38:$B$77,$E54)</f>
        <v>0</v>
      </c>
      <c r="P13" s="16"/>
      <c r="Q13" s="15">
        <f>SUMIFS(Sheet1!Y$38:Y$77,Sheet1!$B$38:$B$77,$E54)+SUMIFS(Sheet1!AU$37:AU$76,Sheet1!$B$38:$B$77,$E54)</f>
        <v>0</v>
      </c>
      <c r="R13" s="17"/>
    </row>
    <row r="14" spans="1:18" x14ac:dyDescent="0.25">
      <c r="A14" s="72"/>
      <c r="B14" s="2"/>
      <c r="C14" s="12">
        <f>SUMIFS(Sheet1!H$38:H$77,Sheet1!B$38:B$77,$E55)</f>
        <v>0</v>
      </c>
      <c r="D14" s="13"/>
      <c r="E14" s="14">
        <f>SUMIFS(Sheet1!M$38:M$77,Sheet1!$B$38:$B$77,$E55)</f>
        <v>0</v>
      </c>
      <c r="F14" s="13"/>
      <c r="G14" s="12">
        <f>SUMIFS(Sheet1!R$38:R$77,Sheet1!$B$38:$B$77,$E55)</f>
        <v>0</v>
      </c>
      <c r="H14" s="13"/>
      <c r="I14" s="14">
        <f>SUMIFS(Sheet1!W$38:W$77,Sheet1!$B$38:$B$77,$E55)</f>
        <v>0</v>
      </c>
      <c r="J14" s="13"/>
      <c r="K14" s="15">
        <f>SUMIFS(Sheet1!J$38:J$77,Sheet1!$B$38:$B$77,$E55)+SUMIFS(Sheet1!Z$37:Z$76,Sheet1!$B$38:$B$77,$E55)</f>
        <v>0</v>
      </c>
      <c r="L14" s="16"/>
      <c r="M14" s="15">
        <f>SUMIFS(Sheet1!O$38:O$77,Sheet1!$B$38:$B$77,$E55)+SUMIFS(Sheet1!AG$37:AG$76,Sheet1!$B$38:$B$77,$E55)</f>
        <v>0</v>
      </c>
      <c r="N14" s="16"/>
      <c r="O14" s="15">
        <f>SUMIFS(Sheet1!T$38:T$77,Sheet1!$B$38:$B$77,$E55)+SUMIFS(Sheet1!AN$37:AN$76,Sheet1!$B$38:$B$77,$E55)</f>
        <v>0</v>
      </c>
      <c r="P14" s="16"/>
      <c r="Q14" s="15">
        <f>SUMIFS(Sheet1!Y$38:Y$77,Sheet1!$B$38:$B$77,$E55)+SUMIFS(Sheet1!AU$37:AU$76,Sheet1!$B$38:$B$77,$E55)</f>
        <v>0</v>
      </c>
      <c r="R14" s="17"/>
    </row>
    <row r="15" spans="1:18" x14ac:dyDescent="0.25">
      <c r="A15" s="72"/>
      <c r="B15" s="2"/>
      <c r="C15" s="12">
        <f>SUMIFS(Sheet1!H$38:H$77,Sheet1!B$38:B$77,$E56)</f>
        <v>0</v>
      </c>
      <c r="D15" s="13"/>
      <c r="E15" s="14">
        <f>SUMIFS(Sheet1!M$38:M$77,Sheet1!$B$38:$B$77,$E56)</f>
        <v>0</v>
      </c>
      <c r="F15" s="13"/>
      <c r="G15" s="12">
        <f>SUMIFS(Sheet1!R$38:R$77,Sheet1!$B$38:$B$77,$E56)</f>
        <v>0</v>
      </c>
      <c r="H15" s="13"/>
      <c r="I15" s="14">
        <f>SUMIFS(Sheet1!W$38:W$77,Sheet1!$B$38:$B$77,$E56)</f>
        <v>0</v>
      </c>
      <c r="J15" s="13"/>
      <c r="K15" s="15">
        <f>SUMIFS(Sheet1!J$38:J$77,Sheet1!$B$38:$B$77,$E56)+SUMIFS(Sheet1!Z$37:Z$76,Sheet1!$B$38:$B$77,$E56)</f>
        <v>0</v>
      </c>
      <c r="L15" s="16"/>
      <c r="M15" s="15">
        <f>SUMIFS(Sheet1!O$38:O$77,Sheet1!$B$38:$B$77,$E56)+SUMIFS(Sheet1!AG$37:AG$76,Sheet1!$B$38:$B$77,$E56)</f>
        <v>0</v>
      </c>
      <c r="N15" s="16"/>
      <c r="O15" s="15">
        <f>SUMIFS(Sheet1!T$38:T$77,Sheet1!$B$38:$B$77,$E56)+SUMIFS(Sheet1!AN$37:AN$76,Sheet1!$B$38:$B$77,$E56)</f>
        <v>0</v>
      </c>
      <c r="P15" s="16"/>
      <c r="Q15" s="15">
        <f>SUMIFS(Sheet1!Y$38:Y$77,Sheet1!$B$38:$B$77,$E56)+SUMIFS(Sheet1!AU$37:AU$76,Sheet1!$B$38:$B$77,$E56)</f>
        <v>0</v>
      </c>
      <c r="R15" s="17"/>
    </row>
    <row r="16" spans="1:18" x14ac:dyDescent="0.25">
      <c r="A16" s="72"/>
      <c r="B16" s="2"/>
      <c r="C16" s="19">
        <f>SUMIFS(Sheet1!H$38:H$77,Sheet1!B$38:B$77,$E57)</f>
        <v>0</v>
      </c>
      <c r="D16" s="20"/>
      <c r="E16" s="21">
        <f>SUMIFS(Sheet1!M$38:M$77,Sheet1!$B$38:$B$77,$E57)</f>
        <v>0</v>
      </c>
      <c r="F16" s="20"/>
      <c r="G16" s="19">
        <f>SUMIFS(Sheet1!R$38:R$77,Sheet1!$B$38:$B$77,$E57)</f>
        <v>0</v>
      </c>
      <c r="H16" s="20"/>
      <c r="I16" s="21">
        <f>SUMIFS(Sheet1!W$38:W$77,Sheet1!$B$38:$B$77,$E57)</f>
        <v>0</v>
      </c>
      <c r="J16" s="20"/>
      <c r="K16" s="22">
        <f>SUMIFS(Sheet1!J$38:J$77,Sheet1!$B$38:$B$77,$E57)+SUMIFS(Sheet1!Z$37:Z$76,Sheet1!$B$38:$B$77,$E57)</f>
        <v>0</v>
      </c>
      <c r="L16" s="23"/>
      <c r="M16" s="22">
        <f>SUMIFS(Sheet1!O$38:O$77,Sheet1!$B$38:$B$77,$E57)+SUMIFS(Sheet1!AG$37:AG$76,Sheet1!$B$38:$B$77,$E57)</f>
        <v>0</v>
      </c>
      <c r="N16" s="23"/>
      <c r="O16" s="22">
        <f>SUMIFS(Sheet1!T$38:T$77,Sheet1!$B$38:$B$77,$E57)+SUMIFS(Sheet1!AN$37:AN$76,Sheet1!$B$38:$B$77,$E57)</f>
        <v>0</v>
      </c>
      <c r="P16" s="23"/>
      <c r="Q16" s="15">
        <f>SUMIFS(Sheet1!Y$38:Y$77,Sheet1!$B$38:$B$77,$E57)+SUMIFS(Sheet1!AU$37:AU$76,Sheet1!$B$38:$B$77,$E57)</f>
        <v>0</v>
      </c>
      <c r="R16" s="17"/>
    </row>
    <row r="17" spans="1:18" x14ac:dyDescent="0.25">
      <c r="A17" s="74"/>
      <c r="B17" s="24"/>
      <c r="C17" s="25"/>
      <c r="D17" s="26"/>
      <c r="E17" s="25"/>
      <c r="F17" s="26"/>
      <c r="G17" s="25"/>
      <c r="H17" s="26"/>
      <c r="I17" s="25"/>
      <c r="J17" s="26"/>
      <c r="K17" s="25"/>
      <c r="L17" s="27"/>
      <c r="M17" s="25"/>
      <c r="N17" s="27"/>
      <c r="O17" s="25"/>
      <c r="P17" s="27"/>
      <c r="Q17" s="28"/>
      <c r="R17" s="28"/>
    </row>
    <row r="18" spans="1:18" x14ac:dyDescent="0.25">
      <c r="A18" s="76"/>
      <c r="B18" s="29"/>
      <c r="C18" s="30"/>
      <c r="D18" s="31"/>
      <c r="E18" s="30"/>
      <c r="F18" s="31"/>
      <c r="G18" s="30"/>
      <c r="H18" s="31"/>
      <c r="I18" s="30"/>
      <c r="J18" s="31"/>
      <c r="K18" s="30"/>
      <c r="L18" s="28"/>
      <c r="M18" s="30"/>
      <c r="N18" s="28"/>
      <c r="O18" s="30"/>
      <c r="P18" s="28"/>
      <c r="Q18" s="28"/>
      <c r="R18" s="28"/>
    </row>
    <row r="19" spans="1:18" x14ac:dyDescent="0.25">
      <c r="A19" s="76"/>
      <c r="B19" s="29"/>
      <c r="C19" s="231" t="s">
        <v>25</v>
      </c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</row>
    <row r="20" spans="1:18" x14ac:dyDescent="0.25">
      <c r="A20" s="76"/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</row>
    <row r="21" spans="1:18" x14ac:dyDescent="0.25">
      <c r="A21" s="232" t="s">
        <v>26</v>
      </c>
      <c r="B21" s="233"/>
      <c r="C21" s="232" t="s">
        <v>0</v>
      </c>
      <c r="D21" s="233"/>
      <c r="E21" s="233"/>
      <c r="F21" s="233"/>
      <c r="G21" s="233"/>
      <c r="H21" s="233"/>
      <c r="I21" s="233"/>
      <c r="J21" s="234"/>
      <c r="K21" s="235" t="s">
        <v>1</v>
      </c>
      <c r="L21" s="236"/>
      <c r="M21" s="236"/>
      <c r="N21" s="236"/>
      <c r="O21" s="236"/>
      <c r="P21" s="236"/>
      <c r="Q21" s="236"/>
      <c r="R21" s="236"/>
    </row>
    <row r="22" spans="1:18" x14ac:dyDescent="0.25">
      <c r="A22" s="33" t="str">
        <f>Sheet1!A22</f>
        <v>Partner #</v>
      </c>
      <c r="B22" s="33" t="str">
        <f>Sheet1!B22</f>
        <v>Partner Name</v>
      </c>
      <c r="C22" s="3" t="s">
        <v>4</v>
      </c>
      <c r="D22" s="4" t="s">
        <v>5</v>
      </c>
      <c r="E22" s="5" t="s">
        <v>4</v>
      </c>
      <c r="F22" s="4" t="s">
        <v>5</v>
      </c>
      <c r="G22" s="34" t="s">
        <v>4</v>
      </c>
      <c r="H22" s="4" t="s">
        <v>5</v>
      </c>
      <c r="I22" s="33" t="s">
        <v>4</v>
      </c>
      <c r="J22" s="4" t="s">
        <v>5</v>
      </c>
      <c r="K22" s="6" t="s">
        <v>4</v>
      </c>
      <c r="L22" s="7" t="s">
        <v>5</v>
      </c>
      <c r="M22" s="6" t="s">
        <v>4</v>
      </c>
      <c r="N22" s="7" t="s">
        <v>5</v>
      </c>
      <c r="O22" s="6" t="s">
        <v>4</v>
      </c>
      <c r="P22" s="7" t="s">
        <v>5</v>
      </c>
      <c r="Q22" s="6" t="s">
        <v>4</v>
      </c>
      <c r="R22" s="10" t="s">
        <v>5</v>
      </c>
    </row>
    <row r="23" spans="1:18" x14ac:dyDescent="0.25">
      <c r="A23" s="35">
        <f>Sheet1!A23</f>
        <v>1</v>
      </c>
      <c r="B23" s="36" t="str">
        <f>IF(ISBLANK(Sheet1!B23)," ",Sheet1!B23)</f>
        <v xml:space="preserve"> </v>
      </c>
      <c r="C23" s="18" t="str">
        <f>IF(ISBLANK(Sheet1!C23)," ",Sheet1!C23)</f>
        <v xml:space="preserve"> </v>
      </c>
      <c r="D23" s="37"/>
      <c r="E23" s="38" t="str">
        <f>IF(ISBLANK(Sheet1!D23)," ",Sheet1!D23)</f>
        <v xml:space="preserve"> </v>
      </c>
      <c r="F23" s="39"/>
      <c r="G23" s="18" t="str">
        <f>IF(ISBLANK(Sheet1!E23)," ",Sheet1!E23)</f>
        <v xml:space="preserve"> </v>
      </c>
      <c r="H23" s="39"/>
      <c r="I23" s="40" t="str">
        <f>IF(ISBLANK(Sheet1!F23)," ",Sheet1!F23)</f>
        <v xml:space="preserve"> </v>
      </c>
      <c r="J23" s="39"/>
      <c r="K23" s="15">
        <f>IF(ISBLANK(Sheet1!G23)," ",Sheet1!G23)</f>
        <v>0</v>
      </c>
      <c r="L23" s="41"/>
      <c r="M23" s="15">
        <f>IF(ISBLANK(Sheet1!H23)," ",Sheet1!H23)</f>
        <v>0</v>
      </c>
      <c r="N23" s="41"/>
      <c r="O23" s="15">
        <f>IF(ISBLANK(Sheet1!I23)," ",Sheet1!I23)</f>
        <v>0</v>
      </c>
      <c r="P23" s="41"/>
      <c r="Q23" s="15">
        <f>IF(ISBLANK(Sheet1!J23)," ",Sheet1!J23)</f>
        <v>0</v>
      </c>
      <c r="R23" s="79"/>
    </row>
    <row r="24" spans="1:18" x14ac:dyDescent="0.25">
      <c r="A24" s="35">
        <f>Sheet1!A24</f>
        <v>2</v>
      </c>
      <c r="B24" s="36" t="str">
        <f>IF(ISBLANK(Sheet1!B24)," ",Sheet1!B24)</f>
        <v xml:space="preserve"> </v>
      </c>
      <c r="C24" s="18" t="str">
        <f>IF(ISBLANK(Sheet1!C24)," ",Sheet1!C24)</f>
        <v xml:space="preserve"> </v>
      </c>
      <c r="D24" s="37"/>
      <c r="E24" s="38" t="str">
        <f>IF(ISBLANK(Sheet1!D24)," ",Sheet1!D24)</f>
        <v xml:space="preserve"> </v>
      </c>
      <c r="F24" s="39"/>
      <c r="G24" s="18" t="str">
        <f>IF(ISBLANK(Sheet1!E24)," ",Sheet1!E24)</f>
        <v xml:space="preserve"> </v>
      </c>
      <c r="H24" s="39"/>
      <c r="I24" s="40" t="str">
        <f>IF(ISBLANK(Sheet1!F24)," ",Sheet1!F24)</f>
        <v xml:space="preserve"> </v>
      </c>
      <c r="J24" s="39"/>
      <c r="K24" s="15">
        <f>IF(ISBLANK(Sheet1!G24)," ",Sheet1!G24)</f>
        <v>0</v>
      </c>
      <c r="L24" s="41"/>
      <c r="M24" s="15">
        <f>IF(ISBLANK(Sheet1!H24)," ",Sheet1!H24)</f>
        <v>0</v>
      </c>
      <c r="N24" s="41"/>
      <c r="O24" s="15">
        <f>IF(ISBLANK(Sheet1!I24)," ",Sheet1!I24)</f>
        <v>0</v>
      </c>
      <c r="P24" s="41"/>
      <c r="Q24" s="15">
        <f>IF(ISBLANK(Sheet1!J24)," ",Sheet1!J24)</f>
        <v>0</v>
      </c>
      <c r="R24" s="79"/>
    </row>
    <row r="25" spans="1:18" x14ac:dyDescent="0.25">
      <c r="A25" s="35">
        <f>Sheet1!A25</f>
        <v>3</v>
      </c>
      <c r="B25" s="42" t="str">
        <f>IF(ISBLANK(Sheet1!B25)," ",Sheet1!B25)</f>
        <v xml:space="preserve"> </v>
      </c>
      <c r="C25" s="18" t="str">
        <f>IF(ISBLANK(Sheet1!C25)," ",Sheet1!C25)</f>
        <v xml:space="preserve"> </v>
      </c>
      <c r="D25" s="37"/>
      <c r="E25" s="38" t="str">
        <f>IF(ISBLANK(Sheet1!D25)," ",Sheet1!D25)</f>
        <v xml:space="preserve"> </v>
      </c>
      <c r="F25" s="39"/>
      <c r="G25" s="18" t="str">
        <f>IF(ISBLANK(Sheet1!E25)," ",Sheet1!E25)</f>
        <v xml:space="preserve"> </v>
      </c>
      <c r="H25" s="39"/>
      <c r="I25" s="40" t="str">
        <f>IF(ISBLANK(Sheet1!F25)," ",Sheet1!F25)</f>
        <v xml:space="preserve"> </v>
      </c>
      <c r="J25" s="39"/>
      <c r="K25" s="15">
        <f>IF(ISBLANK(Sheet1!G25)," ",Sheet1!G25)</f>
        <v>0</v>
      </c>
      <c r="L25" s="41"/>
      <c r="M25" s="15">
        <f>IF(ISBLANK(Sheet1!H25)," ",Sheet1!H25)</f>
        <v>0</v>
      </c>
      <c r="N25" s="41"/>
      <c r="O25" s="15">
        <f>IF(ISBLANK(Sheet1!I25)," ",Sheet1!I25)</f>
        <v>0</v>
      </c>
      <c r="P25" s="41"/>
      <c r="Q25" s="15">
        <f>IF(ISBLANK(Sheet1!J25)," ",Sheet1!J25)</f>
        <v>0</v>
      </c>
      <c r="R25" s="79"/>
    </row>
    <row r="26" spans="1:18" x14ac:dyDescent="0.25">
      <c r="A26" s="35">
        <f>Sheet1!A26</f>
        <v>4</v>
      </c>
      <c r="B26" s="43" t="str">
        <f>IF(ISBLANK(Sheet1!B26)," ",Sheet1!B26)</f>
        <v xml:space="preserve"> </v>
      </c>
      <c r="C26" s="18" t="str">
        <f>IF(ISBLANK(Sheet1!C26)," ",Sheet1!C26)</f>
        <v xml:space="preserve"> </v>
      </c>
      <c r="D26" s="37"/>
      <c r="E26" s="38" t="str">
        <f>IF(ISBLANK(Sheet1!D26)," ",Sheet1!D26)</f>
        <v xml:space="preserve"> </v>
      </c>
      <c r="F26" s="39"/>
      <c r="G26" s="18" t="str">
        <f>IF(ISBLANK(Sheet1!E26)," ",Sheet1!E26)</f>
        <v xml:space="preserve"> </v>
      </c>
      <c r="H26" s="39"/>
      <c r="I26" s="40" t="str">
        <f>IF(ISBLANK(Sheet1!F26)," ",Sheet1!F26)</f>
        <v xml:space="preserve"> </v>
      </c>
      <c r="J26" s="39"/>
      <c r="K26" s="15">
        <f>IF(ISBLANK(Sheet1!G26)," ",Sheet1!G26)</f>
        <v>0</v>
      </c>
      <c r="L26" s="41"/>
      <c r="M26" s="15">
        <f>IF(ISBLANK(Sheet1!H26)," ",Sheet1!H26)</f>
        <v>0</v>
      </c>
      <c r="N26" s="41"/>
      <c r="O26" s="15">
        <f>IF(ISBLANK(Sheet1!I26)," ",Sheet1!I26)</f>
        <v>0</v>
      </c>
      <c r="P26" s="41"/>
      <c r="Q26" s="15">
        <f>IF(ISBLANK(Sheet1!J26)," ",Sheet1!J26)</f>
        <v>0</v>
      </c>
      <c r="R26" s="79"/>
    </row>
    <row r="27" spans="1:18" x14ac:dyDescent="0.25">
      <c r="A27" s="35">
        <f>Sheet1!A27</f>
        <v>5</v>
      </c>
      <c r="B27" s="43" t="str">
        <f>IF(ISBLANK(Sheet1!B27)," ",Sheet1!B27)</f>
        <v xml:space="preserve"> </v>
      </c>
      <c r="C27" s="18" t="str">
        <f>IF(ISBLANK(Sheet1!C27)," ",Sheet1!C27)</f>
        <v xml:space="preserve"> </v>
      </c>
      <c r="D27" s="37"/>
      <c r="E27" s="38" t="str">
        <f>IF(ISBLANK(Sheet1!D27)," ",Sheet1!D27)</f>
        <v xml:space="preserve"> </v>
      </c>
      <c r="F27" s="39"/>
      <c r="G27" s="18" t="str">
        <f>IF(ISBLANK(Sheet1!E27)," ",Sheet1!E27)</f>
        <v xml:space="preserve"> </v>
      </c>
      <c r="H27" s="39"/>
      <c r="I27" s="40" t="str">
        <f>IF(ISBLANK(Sheet1!F27)," ",Sheet1!F27)</f>
        <v xml:space="preserve"> </v>
      </c>
      <c r="J27" s="39"/>
      <c r="K27" s="15">
        <f>IF(ISBLANK(Sheet1!G27)," ",Sheet1!G27)</f>
        <v>0</v>
      </c>
      <c r="L27" s="41"/>
      <c r="M27" s="15">
        <f>IF(ISBLANK(Sheet1!H27)," ",Sheet1!H27)</f>
        <v>0</v>
      </c>
      <c r="N27" s="41"/>
      <c r="O27" s="15">
        <f>IF(ISBLANK(Sheet1!I27)," ",Sheet1!I27)</f>
        <v>0</v>
      </c>
      <c r="P27" s="41"/>
      <c r="Q27" s="15">
        <f>IF(ISBLANK(Sheet1!J27)," ",Sheet1!J27)</f>
        <v>0</v>
      </c>
      <c r="R27" s="79"/>
    </row>
    <row r="28" spans="1:18" x14ac:dyDescent="0.25">
      <c r="A28" s="35">
        <f>Sheet1!A28</f>
        <v>6</v>
      </c>
      <c r="B28" s="43" t="str">
        <f>IF(ISBLANK(Sheet1!B28)," ",Sheet1!B28)</f>
        <v xml:space="preserve"> </v>
      </c>
      <c r="C28" s="18" t="str">
        <f>IF(ISBLANK(Sheet1!C28)," ",Sheet1!C28)</f>
        <v xml:space="preserve"> </v>
      </c>
      <c r="D28" s="37"/>
      <c r="E28" s="38" t="str">
        <f>IF(ISBLANK(Sheet1!D28)," ",Sheet1!D28)</f>
        <v xml:space="preserve"> </v>
      </c>
      <c r="F28" s="39"/>
      <c r="G28" s="18" t="str">
        <f>IF(ISBLANK(Sheet1!E28)," ",Sheet1!E28)</f>
        <v xml:space="preserve"> </v>
      </c>
      <c r="H28" s="39"/>
      <c r="I28" s="40" t="str">
        <f>IF(ISBLANK(Sheet1!F28)," ",Sheet1!F28)</f>
        <v xml:space="preserve"> </v>
      </c>
      <c r="J28" s="39"/>
      <c r="K28" s="15">
        <f>IF(ISBLANK(Sheet1!G28)," ",Sheet1!G28)</f>
        <v>0</v>
      </c>
      <c r="L28" s="41"/>
      <c r="M28" s="15">
        <f>IF(ISBLANK(Sheet1!H28)," ",Sheet1!H28)</f>
        <v>0</v>
      </c>
      <c r="N28" s="41"/>
      <c r="O28" s="15">
        <f>IF(ISBLANK(Sheet1!I28)," ",Sheet1!I28)</f>
        <v>0</v>
      </c>
      <c r="P28" s="41"/>
      <c r="Q28" s="15">
        <f>IF(ISBLANK(Sheet1!J28)," ",Sheet1!J28)</f>
        <v>0</v>
      </c>
      <c r="R28" s="79"/>
    </row>
    <row r="29" spans="1:18" x14ac:dyDescent="0.25">
      <c r="A29" s="35">
        <f>Sheet1!A29</f>
        <v>7</v>
      </c>
      <c r="B29" s="43" t="str">
        <f>IF(ISBLANK(Sheet1!B29)," ",Sheet1!B29)</f>
        <v xml:space="preserve"> </v>
      </c>
      <c r="C29" s="18" t="str">
        <f>IF(ISBLANK(Sheet1!C29)," ",Sheet1!C29)</f>
        <v xml:space="preserve"> </v>
      </c>
      <c r="D29" s="37"/>
      <c r="E29" s="38" t="str">
        <f>IF(ISBLANK(Sheet1!D29)," ",Sheet1!D29)</f>
        <v xml:space="preserve"> </v>
      </c>
      <c r="F29" s="39"/>
      <c r="G29" s="18" t="str">
        <f>IF(ISBLANK(Sheet1!E29)," ",Sheet1!E29)</f>
        <v xml:space="preserve"> </v>
      </c>
      <c r="H29" s="39"/>
      <c r="I29" s="40" t="str">
        <f>IF(ISBLANK(Sheet1!F29)," ",Sheet1!F29)</f>
        <v xml:space="preserve"> </v>
      </c>
      <c r="J29" s="39"/>
      <c r="K29" s="15">
        <f>IF(ISBLANK(Sheet1!G29)," ",Sheet1!G29)</f>
        <v>0</v>
      </c>
      <c r="L29" s="41"/>
      <c r="M29" s="15">
        <f>IF(ISBLANK(Sheet1!H29)," ",Sheet1!H29)</f>
        <v>0</v>
      </c>
      <c r="N29" s="41"/>
      <c r="O29" s="15">
        <f>IF(ISBLANK(Sheet1!I29)," ",Sheet1!I29)</f>
        <v>0</v>
      </c>
      <c r="P29" s="41"/>
      <c r="Q29" s="15">
        <f>IF(ISBLANK(Sheet1!J29)," ",Sheet1!J29)</f>
        <v>0</v>
      </c>
      <c r="R29" s="79"/>
    </row>
    <row r="30" spans="1:18" x14ac:dyDescent="0.25">
      <c r="A30" s="35">
        <f>Sheet1!A30</f>
        <v>8</v>
      </c>
      <c r="B30" s="43" t="str">
        <f>IF(ISBLANK(Sheet1!B30)," ",Sheet1!B30)</f>
        <v xml:space="preserve"> </v>
      </c>
      <c r="C30" s="18" t="str">
        <f>IF(ISBLANK(Sheet1!C30)," ",Sheet1!C30)</f>
        <v xml:space="preserve"> </v>
      </c>
      <c r="D30" s="37"/>
      <c r="E30" s="38" t="str">
        <f>IF(ISBLANK(Sheet1!D30)," ",Sheet1!D30)</f>
        <v xml:space="preserve"> </v>
      </c>
      <c r="F30" s="39"/>
      <c r="G30" s="18" t="str">
        <f>IF(ISBLANK(Sheet1!E30)," ",Sheet1!E30)</f>
        <v xml:space="preserve"> </v>
      </c>
      <c r="H30" s="39"/>
      <c r="I30" s="40" t="str">
        <f>IF(ISBLANK(Sheet1!F30)," ",Sheet1!F30)</f>
        <v xml:space="preserve"> </v>
      </c>
      <c r="J30" s="39"/>
      <c r="K30" s="15">
        <f>IF(ISBLANK(Sheet1!G30)," ",Sheet1!G30)</f>
        <v>0</v>
      </c>
      <c r="L30" s="41"/>
      <c r="M30" s="15">
        <f>IF(ISBLANK(Sheet1!H30)," ",Sheet1!H30)</f>
        <v>0</v>
      </c>
      <c r="N30" s="41"/>
      <c r="O30" s="15">
        <f>IF(ISBLANK(Sheet1!I30)," ",Sheet1!I30)</f>
        <v>0</v>
      </c>
      <c r="P30" s="41"/>
      <c r="Q30" s="15">
        <f>IF(ISBLANK(Sheet1!J30)," ",Sheet1!J30)</f>
        <v>0</v>
      </c>
      <c r="R30" s="79"/>
    </row>
    <row r="31" spans="1:18" x14ac:dyDescent="0.25">
      <c r="A31" s="35">
        <f>Sheet1!A31</f>
        <v>9</v>
      </c>
      <c r="B31" s="43" t="str">
        <f>IF(ISBLANK(Sheet1!B31)," ",Sheet1!B31)</f>
        <v xml:space="preserve"> </v>
      </c>
      <c r="C31" s="18" t="str">
        <f>IF(ISBLANK(Sheet1!C31)," ",Sheet1!C31)</f>
        <v xml:space="preserve"> </v>
      </c>
      <c r="D31" s="37"/>
      <c r="E31" s="38" t="str">
        <f>IF(ISBLANK(Sheet1!D31)," ",Sheet1!D31)</f>
        <v xml:space="preserve"> </v>
      </c>
      <c r="F31" s="39"/>
      <c r="G31" s="18" t="str">
        <f>IF(ISBLANK(Sheet1!E31)," ",Sheet1!E31)</f>
        <v xml:space="preserve"> </v>
      </c>
      <c r="H31" s="39"/>
      <c r="I31" s="40" t="str">
        <f>IF(ISBLANK(Sheet1!F31)," ",Sheet1!F31)</f>
        <v xml:space="preserve"> </v>
      </c>
      <c r="J31" s="39"/>
      <c r="K31" s="15">
        <f>IF(ISBLANK(Sheet1!G31)," ",Sheet1!G31)</f>
        <v>0</v>
      </c>
      <c r="L31" s="41"/>
      <c r="M31" s="15">
        <f>IF(ISBLANK(Sheet1!H31)," ",Sheet1!H31)</f>
        <v>0</v>
      </c>
      <c r="N31" s="41"/>
      <c r="O31" s="15">
        <f>IF(ISBLANK(Sheet1!I31)," ",Sheet1!I31)</f>
        <v>0</v>
      </c>
      <c r="P31" s="41"/>
      <c r="Q31" s="15">
        <f>IF(ISBLANK(Sheet1!J31)," ",Sheet1!J31)</f>
        <v>0</v>
      </c>
      <c r="R31" s="79"/>
    </row>
    <row r="32" spans="1:18" x14ac:dyDescent="0.25">
      <c r="A32" s="35">
        <f>Sheet1!A32</f>
        <v>10</v>
      </c>
      <c r="B32" s="43" t="str">
        <f>IF(ISBLANK(Sheet1!B32)," ",Sheet1!B32)</f>
        <v xml:space="preserve"> </v>
      </c>
      <c r="C32" s="18" t="str">
        <f>IF(ISBLANK(Sheet1!C32)," ",Sheet1!C32)</f>
        <v xml:space="preserve"> </v>
      </c>
      <c r="D32" s="37"/>
      <c r="E32" s="38" t="str">
        <f>IF(ISBLANK(Sheet1!D32)," ",Sheet1!D32)</f>
        <v xml:space="preserve"> </v>
      </c>
      <c r="F32" s="39"/>
      <c r="G32" s="18" t="str">
        <f>IF(ISBLANK(Sheet1!E32)," ",Sheet1!E32)</f>
        <v xml:space="preserve"> </v>
      </c>
      <c r="H32" s="39"/>
      <c r="I32" s="40" t="str">
        <f>IF(ISBLANK(Sheet1!F32)," ",Sheet1!F32)</f>
        <v xml:space="preserve"> </v>
      </c>
      <c r="J32" s="39"/>
      <c r="K32" s="15">
        <f>IF(ISBLANK(Sheet1!G32)," ",Sheet1!G32)</f>
        <v>0</v>
      </c>
      <c r="L32" s="41"/>
      <c r="M32" s="15">
        <f>IF(ISBLANK(Sheet1!H32)," ",Sheet1!H32)</f>
        <v>0</v>
      </c>
      <c r="N32" s="41"/>
      <c r="O32" s="15">
        <f>IF(ISBLANK(Sheet1!I32)," ",Sheet1!I32)</f>
        <v>0</v>
      </c>
      <c r="P32" s="41"/>
      <c r="Q32" s="15">
        <f>IF(ISBLANK(Sheet1!J32)," ",Sheet1!J32)</f>
        <v>0</v>
      </c>
      <c r="R32" s="79"/>
    </row>
    <row r="33" spans="1:18" x14ac:dyDescent="0.25">
      <c r="A33" s="237" t="s">
        <v>32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9" t="s">
        <v>33</v>
      </c>
      <c r="L33" s="239"/>
      <c r="M33" s="239"/>
      <c r="N33" s="239"/>
      <c r="O33" s="239"/>
      <c r="P33" s="239"/>
      <c r="Q33" s="239"/>
      <c r="R33" s="239"/>
    </row>
    <row r="34" spans="1:18" x14ac:dyDescent="0.25">
      <c r="A34" s="77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1:18" x14ac:dyDescent="0.25">
      <c r="A35" s="45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</row>
    <row r="36" spans="1:18" x14ac:dyDescent="0.25">
      <c r="A36" s="45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</row>
    <row r="37" spans="1:18" x14ac:dyDescent="0.25">
      <c r="A37" s="45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</row>
    <row r="38" spans="1:18" x14ac:dyDescent="0.25">
      <c r="A38" s="45"/>
      <c r="B38" s="46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 spans="1:18" x14ac:dyDescent="0.25">
      <c r="A39" s="45"/>
      <c r="B39" s="46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</row>
    <row r="40" spans="1:18" x14ac:dyDescent="0.25">
      <c r="A40" s="45"/>
      <c r="B40" s="46"/>
      <c r="C40" s="46"/>
      <c r="D40" s="46"/>
      <c r="E40" s="46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</row>
    <row r="41" spans="1:18" x14ac:dyDescent="0.25">
      <c r="A41" s="45"/>
      <c r="B41" s="46"/>
      <c r="C41" s="46"/>
      <c r="D41" s="46"/>
      <c r="E41" s="46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</row>
    <row r="42" spans="1:18" x14ac:dyDescent="0.25">
      <c r="A42" s="45"/>
      <c r="B42" s="46"/>
      <c r="C42" s="46"/>
      <c r="D42" s="46"/>
      <c r="E42" s="46"/>
      <c r="F42" s="46"/>
      <c r="G42" s="44" t="s">
        <v>85</v>
      </c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</row>
    <row r="43" spans="1:18" ht="15.75" x14ac:dyDescent="0.25">
      <c r="A43" s="45"/>
      <c r="B43" s="46"/>
      <c r="C43" s="46"/>
      <c r="D43" s="46"/>
      <c r="E43" s="84" t="s">
        <v>3</v>
      </c>
      <c r="F43" s="85"/>
      <c r="G43" s="86"/>
      <c r="H43" s="86"/>
      <c r="I43" s="86"/>
      <c r="J43" s="86"/>
      <c r="K43" s="86"/>
      <c r="L43" s="86"/>
      <c r="M43" s="86"/>
      <c r="N43" s="86"/>
      <c r="O43" s="86"/>
      <c r="P43" s="86">
        <v>1</v>
      </c>
      <c r="Q43" s="44"/>
      <c r="R43" s="44"/>
    </row>
    <row r="44" spans="1:18" ht="18.75" x14ac:dyDescent="0.25">
      <c r="A44" s="45"/>
      <c r="B44" s="46"/>
      <c r="C44" s="46"/>
      <c r="D44" s="46"/>
      <c r="E44" s="87"/>
      <c r="F44" s="87"/>
      <c r="G44" s="88"/>
      <c r="H44" s="88"/>
      <c r="I44" s="88"/>
      <c r="J44" s="88"/>
      <c r="K44" s="88" t="s">
        <v>60</v>
      </c>
      <c r="L44" s="88"/>
      <c r="M44" s="88" t="s">
        <v>42</v>
      </c>
      <c r="N44" s="88">
        <v>2026</v>
      </c>
      <c r="O44" s="88"/>
      <c r="P44" s="86">
        <f t="shared" ref="P44:P73" si="0">P43+1</f>
        <v>2</v>
      </c>
      <c r="Q44" s="44"/>
      <c r="R44" s="44"/>
    </row>
    <row r="45" spans="1:18" ht="18.75" x14ac:dyDescent="0.25">
      <c r="A45" s="45"/>
      <c r="B45" s="46"/>
      <c r="C45" s="46"/>
      <c r="D45" s="46"/>
      <c r="E45" s="87" t="s">
        <v>108</v>
      </c>
      <c r="F45" s="87"/>
      <c r="G45" s="88" t="s">
        <v>39</v>
      </c>
      <c r="H45" s="88"/>
      <c r="I45" s="89" t="s">
        <v>40</v>
      </c>
      <c r="J45" s="88"/>
      <c r="K45" s="88" t="s">
        <v>46</v>
      </c>
      <c r="L45" s="88"/>
      <c r="M45" s="88" t="s">
        <v>44</v>
      </c>
      <c r="N45" s="88">
        <v>2027</v>
      </c>
      <c r="O45" s="88"/>
      <c r="P45" s="86">
        <f t="shared" si="0"/>
        <v>3</v>
      </c>
      <c r="Q45" s="44"/>
      <c r="R45" s="44"/>
    </row>
    <row r="46" spans="1:18" ht="18.75" x14ac:dyDescent="0.25">
      <c r="A46" s="45"/>
      <c r="B46" s="46"/>
      <c r="C46" s="46"/>
      <c r="D46" s="46"/>
      <c r="E46" s="87" t="s">
        <v>109</v>
      </c>
      <c r="F46" s="87"/>
      <c r="G46" s="87" t="s">
        <v>16</v>
      </c>
      <c r="H46" s="87"/>
      <c r="I46" s="90">
        <v>0</v>
      </c>
      <c r="J46" s="88"/>
      <c r="K46" s="88" t="s">
        <v>49</v>
      </c>
      <c r="L46" s="88"/>
      <c r="M46" s="88" t="s">
        <v>47</v>
      </c>
      <c r="N46" s="88">
        <v>2028</v>
      </c>
      <c r="O46" s="88"/>
      <c r="P46" s="86">
        <f t="shared" si="0"/>
        <v>4</v>
      </c>
      <c r="Q46" s="44"/>
      <c r="R46" s="44"/>
    </row>
    <row r="47" spans="1:18" ht="18.75" x14ac:dyDescent="0.25">
      <c r="A47" s="45"/>
      <c r="B47" s="46"/>
      <c r="C47" s="46"/>
      <c r="D47" s="46"/>
      <c r="E47" s="87" t="s">
        <v>110</v>
      </c>
      <c r="F47" s="87"/>
      <c r="G47" s="87" t="s">
        <v>45</v>
      </c>
      <c r="H47" s="87"/>
      <c r="I47" s="91">
        <v>0</v>
      </c>
      <c r="J47" s="88"/>
      <c r="K47" s="88" t="s">
        <v>52</v>
      </c>
      <c r="L47" s="88"/>
      <c r="M47" s="88" t="s">
        <v>50</v>
      </c>
      <c r="N47" s="88">
        <v>2029</v>
      </c>
      <c r="O47" s="88"/>
      <c r="P47" s="86">
        <f t="shared" si="0"/>
        <v>5</v>
      </c>
      <c r="Q47" s="44"/>
      <c r="R47" s="44"/>
    </row>
    <row r="48" spans="1:18" ht="18.75" x14ac:dyDescent="0.25">
      <c r="A48" s="45"/>
      <c r="B48" s="46"/>
      <c r="C48" s="46"/>
      <c r="D48" s="46"/>
      <c r="E48" s="87" t="s">
        <v>111</v>
      </c>
      <c r="F48" s="87"/>
      <c r="G48" s="87" t="s">
        <v>51</v>
      </c>
      <c r="H48" s="87"/>
      <c r="I48" s="91">
        <v>0.15</v>
      </c>
      <c r="J48" s="88"/>
      <c r="K48" s="88" t="s">
        <v>55</v>
      </c>
      <c r="L48" s="88"/>
      <c r="M48" s="88" t="s">
        <v>53</v>
      </c>
      <c r="N48" s="88">
        <v>2030</v>
      </c>
      <c r="O48" s="88"/>
      <c r="P48" s="86">
        <f t="shared" si="0"/>
        <v>6</v>
      </c>
      <c r="Q48" s="44"/>
      <c r="R48" s="44"/>
    </row>
    <row r="49" spans="1:18" ht="18.75" x14ac:dyDescent="0.25">
      <c r="A49" s="45"/>
      <c r="B49" s="46"/>
      <c r="C49" s="46"/>
      <c r="D49" s="46"/>
      <c r="E49" s="87" t="s">
        <v>112</v>
      </c>
      <c r="F49" s="87"/>
      <c r="G49" s="87" t="s">
        <v>48</v>
      </c>
      <c r="H49" s="87"/>
      <c r="I49" s="90">
        <v>0</v>
      </c>
      <c r="J49" s="88"/>
      <c r="K49" s="88" t="s">
        <v>41</v>
      </c>
      <c r="L49" s="88"/>
      <c r="M49" s="88" t="s">
        <v>56</v>
      </c>
      <c r="N49" s="88">
        <v>2031</v>
      </c>
      <c r="O49" s="88"/>
      <c r="P49" s="86">
        <f t="shared" si="0"/>
        <v>7</v>
      </c>
      <c r="Q49" s="44"/>
      <c r="R49" s="44"/>
    </row>
    <row r="50" spans="1:18" ht="18.75" x14ac:dyDescent="0.25">
      <c r="A50" s="45"/>
      <c r="B50" s="46"/>
      <c r="C50" s="46"/>
      <c r="D50" s="46"/>
      <c r="E50" s="87" t="s">
        <v>18</v>
      </c>
      <c r="F50" s="87"/>
      <c r="G50" s="87" t="s">
        <v>54</v>
      </c>
      <c r="H50" s="87"/>
      <c r="I50" s="90">
        <v>0.15</v>
      </c>
      <c r="J50" s="88"/>
      <c r="K50" s="88" t="s">
        <v>43</v>
      </c>
      <c r="L50" s="88"/>
      <c r="M50" s="88" t="s">
        <v>58</v>
      </c>
      <c r="N50" s="88">
        <f>N49+1</f>
        <v>2032</v>
      </c>
      <c r="O50" s="88"/>
      <c r="P50" s="86">
        <f t="shared" si="0"/>
        <v>8</v>
      </c>
      <c r="Q50" s="44"/>
      <c r="R50" s="44"/>
    </row>
    <row r="51" spans="1:18" ht="18.75" x14ac:dyDescent="0.25">
      <c r="A51" s="45"/>
      <c r="B51" s="46"/>
      <c r="C51" s="46"/>
      <c r="D51" s="46"/>
      <c r="E51" s="87" t="s">
        <v>19</v>
      </c>
      <c r="F51" s="87"/>
      <c r="G51" s="87" t="s">
        <v>57</v>
      </c>
      <c r="H51" s="87"/>
      <c r="I51" s="90">
        <v>0.15</v>
      </c>
      <c r="J51" s="88"/>
      <c r="K51" s="88" t="s">
        <v>63</v>
      </c>
      <c r="L51" s="88"/>
      <c r="M51" s="88" t="s">
        <v>61</v>
      </c>
      <c r="N51" s="88">
        <f t="shared" ref="N51:N68" si="1">N50+1</f>
        <v>2033</v>
      </c>
      <c r="O51" s="88"/>
      <c r="P51" s="86">
        <f t="shared" si="0"/>
        <v>9</v>
      </c>
      <c r="Q51" s="44"/>
      <c r="R51" s="44"/>
    </row>
    <row r="52" spans="1:18" ht="18.75" x14ac:dyDescent="0.25">
      <c r="A52" s="45"/>
      <c r="B52" s="46"/>
      <c r="C52" s="46"/>
      <c r="D52" s="46"/>
      <c r="E52" s="87" t="s">
        <v>79</v>
      </c>
      <c r="F52" s="87"/>
      <c r="G52" s="87" t="s">
        <v>62</v>
      </c>
      <c r="H52" s="87"/>
      <c r="I52" s="90">
        <v>0.15</v>
      </c>
      <c r="J52" s="88"/>
      <c r="K52" s="151"/>
      <c r="L52" s="88"/>
      <c r="M52" s="88" t="s">
        <v>64</v>
      </c>
      <c r="N52" s="88">
        <f t="shared" si="1"/>
        <v>2034</v>
      </c>
      <c r="O52" s="88"/>
      <c r="P52" s="86">
        <f t="shared" si="0"/>
        <v>10</v>
      </c>
      <c r="Q52" s="44"/>
      <c r="R52" s="44"/>
    </row>
    <row r="53" spans="1:18" ht="18.75" x14ac:dyDescent="0.25">
      <c r="A53" s="45"/>
      <c r="B53" s="46"/>
      <c r="C53" s="44"/>
      <c r="D53" s="46"/>
      <c r="E53" s="87" t="s">
        <v>11</v>
      </c>
      <c r="F53" s="87"/>
      <c r="G53" s="87" t="s">
        <v>59</v>
      </c>
      <c r="H53" s="87"/>
      <c r="I53" s="90">
        <v>0.15</v>
      </c>
      <c r="J53" s="88"/>
      <c r="K53" s="151"/>
      <c r="L53" s="88"/>
      <c r="M53" s="88" t="s">
        <v>65</v>
      </c>
      <c r="N53" s="88">
        <f t="shared" si="1"/>
        <v>2035</v>
      </c>
      <c r="O53" s="88"/>
      <c r="P53" s="86">
        <f t="shared" si="0"/>
        <v>11</v>
      </c>
      <c r="Q53" s="44"/>
      <c r="R53" s="44"/>
    </row>
    <row r="54" spans="1:18" ht="18.75" x14ac:dyDescent="0.25">
      <c r="A54" s="45"/>
      <c r="B54" s="46"/>
      <c r="C54" s="44"/>
      <c r="D54" s="46"/>
      <c r="E54" s="87" t="s">
        <v>7</v>
      </c>
      <c r="F54" s="87"/>
      <c r="G54" s="87"/>
      <c r="H54" s="87"/>
      <c r="I54" s="88"/>
      <c r="J54" s="88"/>
      <c r="K54" s="151"/>
      <c r="L54" s="88"/>
      <c r="M54" s="88" t="s">
        <v>66</v>
      </c>
      <c r="N54" s="88">
        <f t="shared" si="1"/>
        <v>2036</v>
      </c>
      <c r="O54" s="88"/>
      <c r="P54" s="86">
        <f t="shared" si="0"/>
        <v>12</v>
      </c>
      <c r="Q54" s="44"/>
      <c r="R54" s="44"/>
    </row>
    <row r="55" spans="1:18" ht="18.75" x14ac:dyDescent="0.25">
      <c r="A55" s="45"/>
      <c r="B55" s="44"/>
      <c r="C55" s="44"/>
      <c r="D55" s="46"/>
      <c r="E55" s="87" t="s">
        <v>107</v>
      </c>
      <c r="F55" s="87"/>
      <c r="G55" s="87"/>
      <c r="H55" s="87"/>
      <c r="I55" s="88"/>
      <c r="J55" s="88"/>
      <c r="K55" s="151"/>
      <c r="L55" s="88"/>
      <c r="M55" s="88" t="s">
        <v>67</v>
      </c>
      <c r="N55" s="88">
        <f t="shared" si="1"/>
        <v>2037</v>
      </c>
      <c r="O55" s="88"/>
      <c r="P55" s="86">
        <f t="shared" si="0"/>
        <v>13</v>
      </c>
      <c r="Q55" s="44"/>
      <c r="R55" s="44"/>
    </row>
    <row r="56" spans="1:18" ht="18.75" x14ac:dyDescent="0.25">
      <c r="A56" s="45"/>
      <c r="B56" s="44"/>
      <c r="C56" s="44"/>
      <c r="D56" s="46"/>
      <c r="E56" s="87" t="s">
        <v>6</v>
      </c>
      <c r="F56" s="87"/>
      <c r="G56" s="87"/>
      <c r="H56" s="87"/>
      <c r="I56" s="88"/>
      <c r="J56" s="88"/>
      <c r="K56" s="151"/>
      <c r="L56" s="88"/>
      <c r="M56" s="88"/>
      <c r="N56" s="88">
        <f t="shared" si="1"/>
        <v>2038</v>
      </c>
      <c r="O56" s="88"/>
      <c r="P56" s="86">
        <f t="shared" si="0"/>
        <v>14</v>
      </c>
      <c r="Q56" s="44"/>
      <c r="R56" s="44"/>
    </row>
    <row r="57" spans="1:18" ht="18.75" x14ac:dyDescent="0.25">
      <c r="A57" s="45"/>
      <c r="B57" s="44"/>
      <c r="C57" s="44"/>
      <c r="D57" s="46"/>
      <c r="E57" s="87" t="s">
        <v>12</v>
      </c>
      <c r="F57" s="87"/>
      <c r="G57" s="88"/>
      <c r="H57" s="88"/>
      <c r="I57" s="88"/>
      <c r="J57" s="88"/>
      <c r="K57" s="151"/>
      <c r="L57" s="88"/>
      <c r="M57" s="88"/>
      <c r="N57" s="88">
        <f t="shared" si="1"/>
        <v>2039</v>
      </c>
      <c r="O57" s="88"/>
      <c r="P57" s="86">
        <f t="shared" si="0"/>
        <v>15</v>
      </c>
      <c r="Q57" s="44"/>
      <c r="R57" s="44"/>
    </row>
    <row r="58" spans="1:18" ht="18.75" x14ac:dyDescent="0.25">
      <c r="A58" s="45"/>
      <c r="B58" s="44"/>
      <c r="C58" s="44"/>
      <c r="D58" s="46"/>
      <c r="E58" s="87"/>
      <c r="F58" s="87"/>
      <c r="G58" s="88"/>
      <c r="H58" s="88"/>
      <c r="I58" s="88"/>
      <c r="J58" s="88"/>
      <c r="K58" s="152"/>
      <c r="L58" s="88"/>
      <c r="M58" s="88"/>
      <c r="N58" s="88">
        <f t="shared" si="1"/>
        <v>2040</v>
      </c>
      <c r="O58" s="88"/>
      <c r="P58" s="86">
        <f t="shared" si="0"/>
        <v>16</v>
      </c>
      <c r="Q58" s="44"/>
      <c r="R58" s="44"/>
    </row>
    <row r="59" spans="1:18" ht="18.75" x14ac:dyDescent="0.25">
      <c r="A59" s="45"/>
      <c r="B59" s="44"/>
      <c r="C59" s="44"/>
      <c r="D59" s="46"/>
      <c r="E59" s="87"/>
      <c r="F59" s="87"/>
      <c r="G59" s="88"/>
      <c r="H59" s="88"/>
      <c r="I59" s="88"/>
      <c r="J59" s="88"/>
      <c r="K59" s="151"/>
      <c r="L59" s="88"/>
      <c r="M59" s="88"/>
      <c r="N59" s="88">
        <f t="shared" si="1"/>
        <v>2041</v>
      </c>
      <c r="O59" s="88"/>
      <c r="P59" s="86">
        <f t="shared" si="0"/>
        <v>17</v>
      </c>
      <c r="Q59" s="44"/>
      <c r="R59" s="44"/>
    </row>
    <row r="60" spans="1:18" ht="18.75" x14ac:dyDescent="0.25">
      <c r="A60" s="45"/>
      <c r="B60" s="44"/>
      <c r="C60" s="44"/>
      <c r="D60" s="44"/>
      <c r="E60" s="87"/>
      <c r="F60" s="88"/>
      <c r="G60" s="88"/>
      <c r="H60" s="88"/>
      <c r="I60" s="88"/>
      <c r="J60" s="88"/>
      <c r="K60" s="87"/>
      <c r="L60" s="88"/>
      <c r="M60" s="88"/>
      <c r="N60" s="88">
        <f t="shared" si="1"/>
        <v>2042</v>
      </c>
      <c r="O60" s="88"/>
      <c r="P60" s="86">
        <f t="shared" si="0"/>
        <v>18</v>
      </c>
      <c r="Q60" s="44"/>
      <c r="R60" s="44"/>
    </row>
    <row r="61" spans="1:18" ht="18.75" x14ac:dyDescent="0.25">
      <c r="A61" s="45"/>
      <c r="B61" s="44"/>
      <c r="C61" s="44"/>
      <c r="D61" s="44"/>
      <c r="E61" s="87"/>
      <c r="F61" s="88"/>
      <c r="G61" s="88"/>
      <c r="H61" s="88"/>
      <c r="I61" s="88"/>
      <c r="J61" s="88"/>
      <c r="K61" s="88"/>
      <c r="L61" s="88"/>
      <c r="M61" s="88"/>
      <c r="N61" s="88">
        <f t="shared" si="1"/>
        <v>2043</v>
      </c>
      <c r="O61" s="88"/>
      <c r="P61" s="86">
        <f t="shared" si="0"/>
        <v>19</v>
      </c>
      <c r="Q61" s="44"/>
      <c r="R61" s="44"/>
    </row>
    <row r="62" spans="1:18" ht="18.75" x14ac:dyDescent="0.25">
      <c r="A62" s="45"/>
      <c r="B62" s="44"/>
      <c r="C62" s="44"/>
      <c r="D62" s="44"/>
      <c r="E62" s="87"/>
      <c r="F62" s="88"/>
      <c r="G62" s="88"/>
      <c r="H62" s="88"/>
      <c r="I62" s="88"/>
      <c r="J62" s="88"/>
      <c r="K62" s="88"/>
      <c r="L62" s="88"/>
      <c r="M62" s="88"/>
      <c r="N62" s="88">
        <f t="shared" si="1"/>
        <v>2044</v>
      </c>
      <c r="O62" s="88"/>
      <c r="P62" s="86">
        <f t="shared" si="0"/>
        <v>20</v>
      </c>
      <c r="Q62" s="44"/>
      <c r="R62" s="44"/>
    </row>
    <row r="63" spans="1:18" ht="18.75" x14ac:dyDescent="0.25">
      <c r="A63" s="45"/>
      <c r="B63" s="44"/>
      <c r="C63" s="44"/>
      <c r="D63" s="44"/>
      <c r="E63" s="87"/>
      <c r="F63" s="88"/>
      <c r="G63" s="88"/>
      <c r="H63" s="88"/>
      <c r="I63" s="88"/>
      <c r="J63" s="88"/>
      <c r="K63" s="88"/>
      <c r="L63" s="88"/>
      <c r="M63" s="88"/>
      <c r="N63" s="88">
        <f t="shared" si="1"/>
        <v>2045</v>
      </c>
      <c r="O63" s="88"/>
      <c r="P63" s="86">
        <f t="shared" si="0"/>
        <v>21</v>
      </c>
      <c r="Q63" s="44"/>
      <c r="R63" s="44"/>
    </row>
    <row r="64" spans="1:18" ht="18.75" x14ac:dyDescent="0.25">
      <c r="A64" s="45"/>
      <c r="B64" s="44"/>
      <c r="C64" s="44"/>
      <c r="D64" s="44"/>
      <c r="E64" s="87"/>
      <c r="F64" s="88"/>
      <c r="G64" s="88"/>
      <c r="H64" s="88"/>
      <c r="I64" s="88"/>
      <c r="J64" s="88"/>
      <c r="K64" s="88"/>
      <c r="L64" s="88"/>
      <c r="M64" s="88"/>
      <c r="N64" s="88">
        <f t="shared" si="1"/>
        <v>2046</v>
      </c>
      <c r="O64" s="88"/>
      <c r="P64" s="86">
        <f t="shared" si="0"/>
        <v>22</v>
      </c>
      <c r="Q64" s="44"/>
      <c r="R64" s="44"/>
    </row>
    <row r="65" spans="1:18" ht="18.75" x14ac:dyDescent="0.25">
      <c r="A65" s="45"/>
      <c r="B65" s="44"/>
      <c r="C65" s="44"/>
      <c r="D65" s="44"/>
      <c r="E65" s="87"/>
      <c r="F65" s="88"/>
      <c r="G65" s="88"/>
      <c r="H65" s="88"/>
      <c r="I65" s="88"/>
      <c r="J65" s="88"/>
      <c r="K65" s="88"/>
      <c r="L65" s="88"/>
      <c r="M65" s="88"/>
      <c r="N65" s="88">
        <f t="shared" si="1"/>
        <v>2047</v>
      </c>
      <c r="O65" s="88"/>
      <c r="P65" s="86">
        <f t="shared" si="0"/>
        <v>23</v>
      </c>
      <c r="Q65" s="44"/>
      <c r="R65" s="44"/>
    </row>
    <row r="66" spans="1:18" ht="18.75" x14ac:dyDescent="0.25">
      <c r="A66" s="45"/>
      <c r="B66" s="44"/>
      <c r="C66" s="44"/>
      <c r="D66" s="44"/>
      <c r="E66" s="87"/>
      <c r="F66" s="86"/>
      <c r="G66" s="86"/>
      <c r="H66" s="86"/>
      <c r="I66" s="86"/>
      <c r="J66" s="86"/>
      <c r="K66" s="86"/>
      <c r="L66" s="86"/>
      <c r="M66" s="86"/>
      <c r="N66" s="88">
        <f t="shared" si="1"/>
        <v>2048</v>
      </c>
      <c r="O66" s="86"/>
      <c r="P66" s="86">
        <f t="shared" si="0"/>
        <v>24</v>
      </c>
      <c r="Q66" s="44"/>
      <c r="R66" s="44"/>
    </row>
    <row r="67" spans="1:18" ht="18.75" x14ac:dyDescent="0.25">
      <c r="A67" s="45"/>
      <c r="B67" s="44"/>
      <c r="C67" s="44"/>
      <c r="D67" s="44"/>
      <c r="E67" s="86"/>
      <c r="F67" s="86"/>
      <c r="G67" s="86"/>
      <c r="H67" s="86"/>
      <c r="I67" s="86"/>
      <c r="J67" s="86"/>
      <c r="K67" s="86"/>
      <c r="L67" s="86"/>
      <c r="M67" s="86"/>
      <c r="N67" s="88">
        <f t="shared" si="1"/>
        <v>2049</v>
      </c>
      <c r="O67" s="86"/>
      <c r="P67" s="86">
        <f t="shared" si="0"/>
        <v>25</v>
      </c>
      <c r="Q67" s="44"/>
      <c r="R67" s="44"/>
    </row>
    <row r="68" spans="1:18" ht="18.75" x14ac:dyDescent="0.25">
      <c r="A68" s="45"/>
      <c r="B68" s="44"/>
      <c r="C68" s="44"/>
      <c r="D68" s="44"/>
      <c r="E68" s="86"/>
      <c r="F68" s="86"/>
      <c r="G68" s="86"/>
      <c r="H68" s="86"/>
      <c r="I68" s="86"/>
      <c r="J68" s="86"/>
      <c r="K68" s="86"/>
      <c r="L68" s="86"/>
      <c r="M68" s="86"/>
      <c r="N68" s="88">
        <f t="shared" si="1"/>
        <v>2050</v>
      </c>
      <c r="O68" s="86"/>
      <c r="P68" s="86">
        <f t="shared" si="0"/>
        <v>26</v>
      </c>
      <c r="Q68" s="44"/>
      <c r="R68" s="44"/>
    </row>
    <row r="69" spans="1:18" ht="15.75" x14ac:dyDescent="0.25">
      <c r="A69" s="45"/>
      <c r="B69" s="44"/>
      <c r="C69" s="44"/>
      <c r="D69" s="44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>
        <f t="shared" si="0"/>
        <v>27</v>
      </c>
      <c r="Q69" s="44"/>
      <c r="R69" s="44"/>
    </row>
    <row r="70" spans="1:18" ht="15.75" x14ac:dyDescent="0.25">
      <c r="A70" s="45"/>
      <c r="B70" s="44"/>
      <c r="C70" s="44"/>
      <c r="D70" s="44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>
        <f t="shared" si="0"/>
        <v>28</v>
      </c>
      <c r="Q70" s="44"/>
      <c r="R70" s="44"/>
    </row>
    <row r="71" spans="1:18" ht="15.75" x14ac:dyDescent="0.25">
      <c r="A71" s="45"/>
      <c r="B71" s="44"/>
      <c r="C71" s="44"/>
      <c r="D71" s="44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>
        <f t="shared" si="0"/>
        <v>29</v>
      </c>
      <c r="Q71" s="44"/>
      <c r="R71" s="44"/>
    </row>
    <row r="72" spans="1:18" ht="15.75" x14ac:dyDescent="0.25">
      <c r="A72" s="45"/>
      <c r="B72" s="44"/>
      <c r="C72" s="44"/>
      <c r="D72" s="44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>
        <f t="shared" si="0"/>
        <v>30</v>
      </c>
      <c r="Q72" s="44"/>
      <c r="R72" s="44"/>
    </row>
    <row r="73" spans="1:18" ht="15.75" x14ac:dyDescent="0.25">
      <c r="A73" s="45"/>
      <c r="B73" s="44"/>
      <c r="C73" s="44"/>
      <c r="D73" s="44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>
        <f t="shared" si="0"/>
        <v>31</v>
      </c>
      <c r="Q73" s="44"/>
      <c r="R73" s="44"/>
    </row>
    <row r="74" spans="1:18" ht="15.75" x14ac:dyDescent="0.25">
      <c r="A74" s="45"/>
      <c r="B74" s="44"/>
      <c r="C74" s="44"/>
      <c r="D74" s="44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44"/>
      <c r="R74" s="44"/>
    </row>
    <row r="75" spans="1:18" x14ac:dyDescent="0.25">
      <c r="A75" s="45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</row>
    <row r="76" spans="1:18" x14ac:dyDescent="0.25">
      <c r="A76" s="4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</row>
    <row r="77" spans="1:18" x14ac:dyDescent="0.25">
      <c r="A77" s="47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</row>
  </sheetData>
  <mergeCells count="16">
    <mergeCell ref="C19:R19"/>
    <mergeCell ref="A21:B21"/>
    <mergeCell ref="C21:J21"/>
    <mergeCell ref="K21:R21"/>
    <mergeCell ref="A33:J33"/>
    <mergeCell ref="K33:R33"/>
    <mergeCell ref="C1:J1"/>
    <mergeCell ref="K1:R1"/>
    <mergeCell ref="C2:D2"/>
    <mergeCell ref="E2:F2"/>
    <mergeCell ref="G2:H2"/>
    <mergeCell ref="I2:J2"/>
    <mergeCell ref="K2:L2"/>
    <mergeCell ref="M2:N2"/>
    <mergeCell ref="O2:P2"/>
    <mergeCell ref="Q2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OHTable</vt:lpstr>
    </vt:vector>
  </TitlesOfParts>
  <Company>University of Saskatchewan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Root, John</dc:creator>
  <cp:lastModifiedBy>Hall, Jeter</cp:lastModifiedBy>
  <cp:lastPrinted>2020-10-20T13:40:29Z</cp:lastPrinted>
  <dcterms:created xsi:type="dcterms:W3CDTF">2018-10-03T12:30:39Z</dcterms:created>
  <dcterms:modified xsi:type="dcterms:W3CDTF">2026-06-19T15:25:30Z</dcterms:modified>
</cp:coreProperties>
</file>